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8520" activeTab="1"/>
  </bookViews>
  <sheets>
    <sheet name="1 класс" sheetId="7" r:id="rId1"/>
    <sheet name="2, класс VII вид" sheetId="8" r:id="rId2"/>
    <sheet name="3 класс" sheetId="10" r:id="rId3"/>
    <sheet name="4 класс" sheetId="9" r:id="rId4"/>
    <sheet name="5-9 классы" sheetId="1" r:id="rId5"/>
  </sheets>
  <definedNames>
    <definedName name="_xlnm.Print_Area" localSheetId="0">'1 класс'!$A$1:$F$40</definedName>
    <definedName name="_xlnm.Print_Area" localSheetId="1">'2, класс VII вид'!$A$1:$H$48</definedName>
    <definedName name="_xlnm.Print_Area" localSheetId="2">'3 класс'!$A$1:$G$42</definedName>
    <definedName name="_xlnm.Print_Area" localSheetId="3">'4 класс'!$A$1:$G$44</definedName>
    <definedName name="_xlnm.Print_Area" localSheetId="4">'5-9 классы'!$A$1:$I$64</definedName>
  </definedNames>
  <calcPr calcId="124519"/>
</workbook>
</file>

<file path=xl/calcChain.xml><?xml version="1.0" encoding="utf-8"?>
<calcChain xmlns="http://schemas.openxmlformats.org/spreadsheetml/2006/main">
  <c r="E36" i="7"/>
  <c r="K61" i="1"/>
  <c r="L61"/>
  <c r="M61"/>
  <c r="N61"/>
  <c r="K41"/>
  <c r="L41"/>
  <c r="M41"/>
  <c r="N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41"/>
  <c r="H30" i="9"/>
  <c r="H31"/>
  <c r="H32"/>
  <c r="H33"/>
  <c r="H34"/>
  <c r="H37"/>
  <c r="H38"/>
  <c r="H39"/>
  <c r="H40"/>
  <c r="H41"/>
  <c r="H43"/>
  <c r="H29" i="10"/>
  <c r="H30"/>
  <c r="H31"/>
  <c r="H32"/>
  <c r="H33"/>
  <c r="H36"/>
  <c r="H37"/>
  <c r="H38"/>
  <c r="H39"/>
  <c r="H41"/>
  <c r="I53" i="1"/>
  <c r="F41" i="9"/>
  <c r="F40"/>
  <c r="F39"/>
  <c r="F38"/>
  <c r="F34"/>
  <c r="F33"/>
  <c r="F32"/>
  <c r="F28"/>
  <c r="F27"/>
  <c r="F26"/>
  <c r="F25"/>
  <c r="F24"/>
  <c r="F23"/>
  <c r="F22"/>
  <c r="F29" s="1"/>
  <c r="F21"/>
  <c r="F20"/>
  <c r="F19"/>
  <c r="E40" i="10"/>
  <c r="F40" s="1"/>
  <c r="F39"/>
  <c r="F38"/>
  <c r="F37"/>
  <c r="F33"/>
  <c r="F32"/>
  <c r="F31"/>
  <c r="E28"/>
  <c r="E34" s="1"/>
  <c r="H34" s="1"/>
  <c r="D28"/>
  <c r="D34" s="1"/>
  <c r="D35" s="1"/>
  <c r="F27"/>
  <c r="F26"/>
  <c r="F25"/>
  <c r="F24"/>
  <c r="F23"/>
  <c r="F22"/>
  <c r="F21"/>
  <c r="F20"/>
  <c r="F19"/>
  <c r="E46"/>
  <c r="E45"/>
  <c r="D45"/>
  <c r="D46" s="1"/>
  <c r="D48"/>
  <c r="E47" i="9"/>
  <c r="E48" s="1"/>
  <c r="D47"/>
  <c r="D48" s="1"/>
  <c r="E42"/>
  <c r="F42" s="1"/>
  <c r="E29"/>
  <c r="E50" s="1"/>
  <c r="D29"/>
  <c r="D50" s="1"/>
  <c r="G47" i="8"/>
  <c r="D48"/>
  <c r="G48"/>
  <c r="G43"/>
  <c r="G44"/>
  <c r="G45"/>
  <c r="D46"/>
  <c r="G46" s="1"/>
  <c r="D39"/>
  <c r="I52" i="1"/>
  <c r="I34" i="8"/>
  <c r="G35"/>
  <c r="I35"/>
  <c r="G36"/>
  <c r="I36"/>
  <c r="G37"/>
  <c r="I37"/>
  <c r="G38"/>
  <c r="I38"/>
  <c r="G30" i="7"/>
  <c r="E31"/>
  <c r="G31"/>
  <c r="E32"/>
  <c r="G32"/>
  <c r="I47" i="8"/>
  <c r="I19"/>
  <c r="I20"/>
  <c r="I21"/>
  <c r="I22"/>
  <c r="I23"/>
  <c r="I24"/>
  <c r="I25"/>
  <c r="I26"/>
  <c r="I27"/>
  <c r="I29"/>
  <c r="I30"/>
  <c r="I31"/>
  <c r="I32"/>
  <c r="I33"/>
  <c r="I60" i="1"/>
  <c r="I56"/>
  <c r="I57"/>
  <c r="I58"/>
  <c r="I59"/>
  <c r="I55"/>
  <c r="D41" i="8"/>
  <c r="I41" s="1"/>
  <c r="D38" i="7"/>
  <c r="E38" s="1"/>
  <c r="G34"/>
  <c r="G35"/>
  <c r="G37"/>
  <c r="G38"/>
  <c r="E35"/>
  <c r="E40" s="1"/>
  <c r="E37"/>
  <c r="E34"/>
  <c r="D45"/>
  <c r="D46" s="1"/>
  <c r="D43"/>
  <c r="D44" s="1"/>
  <c r="G32" i="8"/>
  <c r="G39" s="1"/>
  <c r="I47" i="1"/>
  <c r="I45"/>
  <c r="I46"/>
  <c r="I44"/>
  <c r="I51"/>
  <c r="D66"/>
  <c r="D67" s="1"/>
  <c r="I4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20"/>
  <c r="I19"/>
  <c r="D41"/>
  <c r="D69" s="1"/>
  <c r="F51" i="8"/>
  <c r="F52" s="1"/>
  <c r="E51"/>
  <c r="E52" s="1"/>
  <c r="D51"/>
  <c r="D52" s="1"/>
  <c r="G33"/>
  <c r="G31"/>
  <c r="F28"/>
  <c r="F40" s="1"/>
  <c r="E28"/>
  <c r="E40" s="1"/>
  <c r="D28"/>
  <c r="D54" s="1"/>
  <c r="G27"/>
  <c r="G26"/>
  <c r="G25"/>
  <c r="G24"/>
  <c r="G23"/>
  <c r="G22"/>
  <c r="G21"/>
  <c r="G20"/>
  <c r="G19"/>
  <c r="E66" i="1"/>
  <c r="E67" s="1"/>
  <c r="G20" i="7"/>
  <c r="G21"/>
  <c r="G22"/>
  <c r="G23"/>
  <c r="G24"/>
  <c r="G25"/>
  <c r="G26"/>
  <c r="G19"/>
  <c r="D27"/>
  <c r="D48" s="1"/>
  <c r="E26"/>
  <c r="E25"/>
  <c r="E24"/>
  <c r="E23"/>
  <c r="E22"/>
  <c r="E21"/>
  <c r="E20"/>
  <c r="E19"/>
  <c r="F41" i="1"/>
  <c r="F69" s="1"/>
  <c r="H40" i="10" l="1"/>
  <c r="E48"/>
  <c r="F28"/>
  <c r="F34" s="1"/>
  <c r="F42" s="1"/>
  <c r="F41" s="1"/>
  <c r="H28"/>
  <c r="D40" i="7"/>
  <c r="F35" i="9"/>
  <c r="F44" s="1"/>
  <c r="F43" s="1"/>
  <c r="H29"/>
  <c r="H42"/>
  <c r="E42" i="10"/>
  <c r="H42" s="1"/>
  <c r="E35"/>
  <c r="H35" s="1"/>
  <c r="E35" i="9"/>
  <c r="H35" s="1"/>
  <c r="D35"/>
  <c r="D36" s="1"/>
  <c r="G41" i="8"/>
  <c r="F39"/>
  <c r="F48" s="1"/>
  <c r="E39"/>
  <c r="E48" s="1"/>
  <c r="I28"/>
  <c r="E27" i="7"/>
  <c r="D61" i="1"/>
  <c r="E54" i="8"/>
  <c r="G28"/>
  <c r="F54"/>
  <c r="G27" i="7"/>
  <c r="F61" i="1"/>
  <c r="F64" s="1"/>
  <c r="I48"/>
  <c r="I49"/>
  <c r="I50"/>
  <c r="G66"/>
  <c r="G67" s="1"/>
  <c r="H67"/>
  <c r="F66"/>
  <c r="F67" s="1"/>
  <c r="G41"/>
  <c r="H41"/>
  <c r="E41"/>
  <c r="I41"/>
  <c r="E44" i="9" l="1"/>
  <c r="H44" s="1"/>
  <c r="E36"/>
  <c r="H36" s="1"/>
  <c r="D62" i="1"/>
  <c r="D64"/>
  <c r="I39" i="8"/>
  <c r="D40"/>
  <c r="I40" s="1"/>
  <c r="I48"/>
  <c r="D29" i="7"/>
  <c r="G28"/>
  <c r="E28"/>
  <c r="E39" s="1"/>
  <c r="G40"/>
  <c r="I61" i="1"/>
  <c r="E61"/>
  <c r="E69"/>
  <c r="H61"/>
  <c r="H69"/>
  <c r="G61"/>
  <c r="G69"/>
  <c r="F62"/>
  <c r="H62" l="1"/>
  <c r="H64"/>
  <c r="I63"/>
  <c r="I64"/>
  <c r="G62"/>
  <c r="G64"/>
  <c r="E62"/>
  <c r="E64"/>
</calcChain>
</file>

<file path=xl/comments1.xml><?xml version="1.0" encoding="utf-8"?>
<comments xmlns="http://schemas.openxmlformats.org/spreadsheetml/2006/main">
  <authors>
    <author>Артём</author>
  </authors>
  <commentList>
    <comment ref="E41" authorId="0">
      <text>
        <r>
          <rPr>
            <b/>
            <sz val="11"/>
            <color indexed="81"/>
            <rFont val="Tahoma"/>
            <family val="2"/>
            <charset val="204"/>
          </rPr>
          <t>подсчитывается автоматически</t>
        </r>
      </text>
    </comment>
  </commentList>
</comments>
</file>

<file path=xl/sharedStrings.xml><?xml version="1.0" encoding="utf-8"?>
<sst xmlns="http://schemas.openxmlformats.org/spreadsheetml/2006/main" count="255" uniqueCount="99">
  <si>
    <t>Утверждаю</t>
  </si>
  <si>
    <t>«Тормосиновская</t>
  </si>
  <si>
    <t>________  Клещина Л.В.</t>
  </si>
  <si>
    <t>УЧЕБНЫЙ ПЛАН</t>
  </si>
  <si>
    <t>Учебный предмет</t>
  </si>
  <si>
    <t>Класс</t>
  </si>
  <si>
    <t>количество часов в год</t>
  </si>
  <si>
    <t>Всего часов в год</t>
  </si>
  <si>
    <t>Инвариантная часть</t>
  </si>
  <si>
    <t>Русский язык</t>
  </si>
  <si>
    <t>Литература</t>
  </si>
  <si>
    <t>Иностранный язык (немецкий)</t>
  </si>
  <si>
    <t>Математика</t>
  </si>
  <si>
    <t>Алгебра</t>
  </si>
  <si>
    <t>Геометрия</t>
  </si>
  <si>
    <t>Информатика</t>
  </si>
  <si>
    <t>История</t>
  </si>
  <si>
    <t>История России</t>
  </si>
  <si>
    <t>Всеобщая 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</si>
  <si>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</si>
  <si>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</si>
  <si>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</si>
  <si>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</si>
  <si>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</si>
  <si>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</si>
  <si>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Изобразительное искусство</t>
  </si>
  <si>
    <t>Физическая культура</t>
  </si>
  <si>
    <t>ОБЖ</t>
  </si>
  <si>
    <t>Технология</t>
  </si>
  <si>
    <t>Обязательный объем учебной нагрузки</t>
  </si>
  <si>
    <t>Это должен знать каждый</t>
  </si>
  <si>
    <t>Основы потребительских знаний</t>
  </si>
  <si>
    <t>Максимальный объем учебной нагрузки</t>
  </si>
  <si>
    <t>Максимальный объем учебной нагрузки (часы в неделю)</t>
  </si>
  <si>
    <t>Общий объем учебной нагрузки</t>
  </si>
  <si>
    <t>(6-дневная рабочая неделя)</t>
  </si>
  <si>
    <t>Литературное чтение</t>
  </si>
  <si>
    <t>Окружающий мир</t>
  </si>
  <si>
    <t>школа–интернат»</t>
  </si>
  <si>
    <t>«Тормосиновская школа-интернат»</t>
  </si>
  <si>
    <t>Ритмика</t>
  </si>
  <si>
    <t>Компонент образовательного учреждения</t>
  </si>
  <si>
    <t>Информатика: начальный курс</t>
  </si>
  <si>
    <t>Практикумы:</t>
  </si>
  <si>
    <t>Факультативы:</t>
  </si>
  <si>
    <t>Практикум по информатике</t>
  </si>
  <si>
    <t>Работа с источниками географической информации</t>
  </si>
  <si>
    <t>Лингвистические парадоксы</t>
  </si>
  <si>
    <t>Решение неравенств</t>
  </si>
  <si>
    <t>Решение уравнений и систем уравнений</t>
  </si>
  <si>
    <t>компонент обрзовательного учреждения (часов)</t>
  </si>
  <si>
    <t>часов в неделю</t>
  </si>
  <si>
    <t>минимальный объем часов в неделю</t>
  </si>
  <si>
    <t>Выживание в экстремальных ситуациях</t>
  </si>
  <si>
    <t>Информатика в играх и задачах</t>
  </si>
  <si>
    <t>Факультативы, практикумы:</t>
  </si>
  <si>
    <t>Количество часов</t>
  </si>
  <si>
    <t>данная область на печать не идет)))</t>
  </si>
  <si>
    <t>Развиваем дар речи</t>
  </si>
  <si>
    <t>Ознакомление с окружающим миром</t>
  </si>
  <si>
    <t>Индивидуальные и групповые коррекционные знятия</t>
  </si>
  <si>
    <t>(5-дневная рабочая неделя)</t>
  </si>
  <si>
    <t>Практикум по географии</t>
  </si>
  <si>
    <t>школа-интернат»</t>
  </si>
  <si>
    <t xml:space="preserve">государственного казенного образовательного учреждения для детей-сирот и детей, оставшихся без попечения родителей, </t>
  </si>
  <si>
    <t>Директор ГКОУ</t>
  </si>
  <si>
    <t>Природоведение</t>
  </si>
  <si>
    <t>Земля - планета Солнечной системы</t>
  </si>
  <si>
    <t>5-9 классов</t>
  </si>
  <si>
    <t>Живая экология</t>
  </si>
  <si>
    <t>1   класса</t>
  </si>
  <si>
    <t>Основы религиозных культур и светской этики</t>
  </si>
  <si>
    <t>Индивидуальные и групповые коррекционные занятия</t>
  </si>
  <si>
    <t>Внеурочная работа</t>
  </si>
  <si>
    <t>Внеурочная работа (часов)</t>
  </si>
  <si>
    <t>Итого</t>
  </si>
  <si>
    <t>Занимательное черчение</t>
  </si>
  <si>
    <t>Всего к финансированию</t>
  </si>
  <si>
    <t>Спортивно-оздоровительное направление: подвижные игры</t>
  </si>
  <si>
    <t>Общий объем  нагрузки</t>
  </si>
  <si>
    <t>Общекульрное направление: "Путешествие по стране этикета"</t>
  </si>
  <si>
    <t>Духовно-нравственное направление: теоретические и практические занятия по программе "Я - гражданин России"</t>
  </si>
  <si>
    <t>Художественно-эстетическое направление: кружок "Изонить"</t>
  </si>
  <si>
    <t>Предпрофильная подготовка (информационная работа, профессиональная ориентация)</t>
  </si>
  <si>
    <t xml:space="preserve">2 класса </t>
  </si>
  <si>
    <t>Краеведение</t>
  </si>
  <si>
    <t>Индивидульные и групповые коррекционные занятия</t>
  </si>
  <si>
    <t>Общекультурное направление "Путешествие по стране этикета"</t>
  </si>
  <si>
    <t>Духовно-нравственное направление теоретические и практические занятия по программе "Я - гражданин России"</t>
  </si>
  <si>
    <r>
      <t>«</t>
    </r>
    <r>
      <rPr>
        <u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» </t>
    </r>
    <r>
      <rPr>
        <u/>
        <sz val="14"/>
        <color theme="1"/>
        <rFont val="Times New Roman"/>
        <family val="1"/>
        <charset val="204"/>
      </rPr>
      <t>сентября</t>
    </r>
    <r>
      <rPr>
        <sz val="14"/>
        <color theme="1"/>
        <rFont val="Times New Roman"/>
        <family val="1"/>
        <charset val="204"/>
      </rPr>
      <t xml:space="preserve"> 2014 г.</t>
    </r>
  </si>
  <si>
    <t>на 2014-2015 учебный год</t>
  </si>
  <si>
    <t>3 класса</t>
  </si>
  <si>
    <t>4 класса</t>
  </si>
  <si>
    <t>История родного края</t>
  </si>
  <si>
    <t>«1» сентября 2014 г.</t>
  </si>
  <si>
    <t>Спортивно-оздоровительное направление "Подвижные игры", "Уроки здоровья"</t>
  </si>
  <si>
    <t>Общеинтеллектуальное направление: познавательно-исследовательские занятия "Юные экологи"</t>
  </si>
  <si>
    <t>Художественно-эстетическое направление: кружок "Волшебный пластилин"</t>
  </si>
  <si>
    <t>Спортивно-оздоровительное направление: "Подвижные игры"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</si>
</sst>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0" fontId="8" fillId="2" borderId="43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52" xfId="0" applyFont="1" applyFill="1" applyBorder="1"/>
    <xf numFmtId="0" fontId="1" fillId="2" borderId="43" xfId="0" applyFont="1" applyFill="1" applyBorder="1" applyAlignment="1"/>
    <xf numFmtId="0" fontId="1" fillId="2" borderId="24" xfId="0" applyFont="1" applyFill="1" applyBorder="1" applyAlignment="1"/>
    <xf numFmtId="0" fontId="1" fillId="2" borderId="50" xfId="0" applyFont="1" applyFill="1" applyBorder="1" applyAlignment="1"/>
    <xf numFmtId="0" fontId="1" fillId="2" borderId="50" xfId="0" applyFont="1" applyFill="1" applyBorder="1"/>
    <xf numFmtId="0" fontId="1" fillId="2" borderId="19" xfId="0" applyFont="1" applyFill="1" applyBorder="1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1" fillId="0" borderId="3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/>
    <xf numFmtId="0" fontId="1" fillId="0" borderId="38" xfId="0" applyFont="1" applyFill="1" applyBorder="1" applyAlignment="1"/>
    <xf numFmtId="0" fontId="1" fillId="0" borderId="42" xfId="0" applyFont="1" applyFill="1" applyBorder="1" applyAlignment="1"/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Alignment="1"/>
    <xf numFmtId="0" fontId="1" fillId="0" borderId="4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8" fillId="3" borderId="43" xfId="0" applyFont="1" applyFill="1" applyBorder="1" applyAlignment="1"/>
    <xf numFmtId="0" fontId="1" fillId="3" borderId="0" xfId="0" applyFont="1" applyFill="1" applyBorder="1" applyAlignment="1"/>
    <xf numFmtId="0" fontId="1" fillId="3" borderId="0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indent="2"/>
    </xf>
    <xf numFmtId="0" fontId="1" fillId="0" borderId="1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" fillId="0" borderId="5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1" fillId="0" borderId="38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indent="2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36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1" fillId="0" borderId="24" xfId="0" applyFont="1" applyFill="1" applyBorder="1" applyAlignment="1">
      <alignment horizontal="left" indent="2"/>
    </xf>
    <xf numFmtId="0" fontId="0" fillId="0" borderId="28" xfId="0" applyBorder="1"/>
    <xf numFmtId="0" fontId="0" fillId="0" borderId="26" xfId="0" applyBorder="1"/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opLeftCell="A20" zoomScale="115" zoomScaleNormal="115" workbookViewId="0">
      <selection activeCell="A39" sqref="A39:C40"/>
    </sheetView>
  </sheetViews>
  <sheetFormatPr defaultRowHeight="18.75"/>
  <cols>
    <col min="1" max="2" width="7.7109375" style="5" customWidth="1"/>
    <col min="3" max="3" width="35" style="5" customWidth="1"/>
    <col min="4" max="4" width="15.140625" style="5" customWidth="1"/>
    <col min="5" max="5" width="11.5703125" style="5" customWidth="1"/>
    <col min="6" max="6" width="4.140625" style="5" customWidth="1"/>
    <col min="7" max="7" width="21.28515625" style="5" customWidth="1"/>
    <col min="8" max="16384" width="9.140625" style="5"/>
  </cols>
  <sheetData>
    <row r="1" spans="1:7">
      <c r="A1" s="16"/>
      <c r="B1" s="16"/>
      <c r="C1" s="16"/>
      <c r="D1" s="149" t="s">
        <v>0</v>
      </c>
      <c r="E1" s="149"/>
      <c r="F1" s="149"/>
      <c r="G1" s="60"/>
    </row>
    <row r="2" spans="1:7">
      <c r="A2" s="16"/>
      <c r="B2" s="16"/>
      <c r="C2" s="16"/>
      <c r="D2" s="150" t="s">
        <v>65</v>
      </c>
      <c r="E2" s="150"/>
      <c r="F2" s="150"/>
      <c r="G2" s="6"/>
    </row>
    <row r="3" spans="1:7">
      <c r="A3" s="16"/>
      <c r="B3" s="16"/>
      <c r="C3" s="16"/>
      <c r="D3" s="150" t="s">
        <v>1</v>
      </c>
      <c r="E3" s="150"/>
      <c r="F3" s="150"/>
      <c r="G3" s="6"/>
    </row>
    <row r="4" spans="1:7">
      <c r="A4" s="16"/>
      <c r="B4" s="16"/>
      <c r="C4" s="16"/>
      <c r="D4" s="150" t="s">
        <v>63</v>
      </c>
      <c r="E4" s="150"/>
      <c r="F4" s="150"/>
      <c r="G4" s="6"/>
    </row>
    <row r="5" spans="1:7">
      <c r="A5" s="16"/>
      <c r="B5" s="16"/>
      <c r="C5" s="16"/>
      <c r="D5" s="150" t="s">
        <v>2</v>
      </c>
      <c r="E5" s="150"/>
      <c r="F5" s="150"/>
      <c r="G5" s="6"/>
    </row>
    <row r="6" spans="1:7">
      <c r="A6" s="16"/>
      <c r="B6" s="16"/>
      <c r="C6" s="16"/>
      <c r="D6" s="150" t="s">
        <v>89</v>
      </c>
      <c r="E6" s="150"/>
      <c r="F6" s="150"/>
      <c r="G6" s="6"/>
    </row>
    <row r="7" spans="1:7" ht="9.75" customHeight="1">
      <c r="A7" s="16"/>
      <c r="B7" s="16"/>
      <c r="C7" s="16"/>
      <c r="D7" s="16"/>
      <c r="E7" s="16"/>
      <c r="F7" s="16"/>
    </row>
    <row r="8" spans="1:7" ht="20.25">
      <c r="A8" s="157" t="s">
        <v>3</v>
      </c>
      <c r="B8" s="157"/>
      <c r="C8" s="157"/>
      <c r="D8" s="157"/>
      <c r="E8" s="157"/>
      <c r="F8" s="16"/>
    </row>
    <row r="9" spans="1:7" ht="20.25">
      <c r="A9" s="157" t="s">
        <v>70</v>
      </c>
      <c r="B9" s="157"/>
      <c r="C9" s="157"/>
      <c r="D9" s="157"/>
      <c r="E9" s="157"/>
      <c r="F9" s="16"/>
    </row>
    <row r="10" spans="1:7" ht="58.5" customHeight="1">
      <c r="A10" s="158" t="s">
        <v>64</v>
      </c>
      <c r="B10" s="158"/>
      <c r="C10" s="158"/>
      <c r="D10" s="158"/>
      <c r="E10" s="158"/>
      <c r="F10" s="16"/>
    </row>
    <row r="11" spans="1:7" ht="20.25" customHeight="1">
      <c r="A11" s="158" t="s">
        <v>39</v>
      </c>
      <c r="B11" s="158"/>
      <c r="C11" s="158"/>
      <c r="D11" s="158"/>
      <c r="E11" s="158"/>
      <c r="F11" s="16"/>
    </row>
    <row r="12" spans="1:7" ht="20.25" customHeight="1">
      <c r="A12" s="160" t="s">
        <v>61</v>
      </c>
      <c r="B12" s="160"/>
      <c r="C12" s="160"/>
      <c r="D12" s="160"/>
      <c r="E12" s="160"/>
      <c r="F12" s="16"/>
    </row>
    <row r="13" spans="1:7" ht="20.25" customHeight="1">
      <c r="A13" s="160" t="s">
        <v>90</v>
      </c>
      <c r="B13" s="160"/>
      <c r="C13" s="160"/>
      <c r="D13" s="160"/>
      <c r="E13" s="160"/>
      <c r="F13" s="16"/>
    </row>
    <row r="14" spans="1:7" ht="6.75" customHeight="1" thickBot="1">
      <c r="A14" s="16"/>
      <c r="B14" s="16"/>
      <c r="C14" s="16"/>
      <c r="D14" s="16"/>
      <c r="E14" s="16"/>
      <c r="F14" s="16"/>
    </row>
    <row r="15" spans="1:7" ht="18.75" customHeight="1">
      <c r="A15" s="161" t="s">
        <v>4</v>
      </c>
      <c r="B15" s="162"/>
      <c r="C15" s="163"/>
      <c r="D15" s="17" t="s">
        <v>5</v>
      </c>
      <c r="E15" s="114" t="s">
        <v>7</v>
      </c>
      <c r="F15" s="16"/>
    </row>
    <row r="16" spans="1:7" ht="35.25" customHeight="1">
      <c r="A16" s="164"/>
      <c r="B16" s="165"/>
      <c r="C16" s="166"/>
      <c r="D16" s="18" t="s">
        <v>56</v>
      </c>
      <c r="E16" s="115"/>
      <c r="F16" s="16"/>
    </row>
    <row r="17" spans="1:11" ht="18.75" customHeight="1" thickBot="1">
      <c r="A17" s="167"/>
      <c r="B17" s="168"/>
      <c r="C17" s="169"/>
      <c r="D17" s="19">
        <v>1</v>
      </c>
      <c r="E17" s="116"/>
      <c r="F17" s="16"/>
    </row>
    <row r="18" spans="1:11" ht="18" customHeight="1" thickBot="1">
      <c r="A18" s="117" t="s">
        <v>8</v>
      </c>
      <c r="B18" s="118"/>
      <c r="C18" s="118"/>
      <c r="D18" s="118"/>
      <c r="E18" s="119"/>
      <c r="F18" s="16"/>
      <c r="G18" s="73" t="s">
        <v>51</v>
      </c>
    </row>
    <row r="19" spans="1:11" ht="16.5" customHeight="1">
      <c r="A19" s="126" t="s">
        <v>9</v>
      </c>
      <c r="B19" s="127"/>
      <c r="C19" s="159"/>
      <c r="D19" s="33">
        <v>165</v>
      </c>
      <c r="E19" s="35">
        <f t="shared" ref="E19:E26" si="0">SUM(D19:D19)</f>
        <v>165</v>
      </c>
      <c r="F19" s="16"/>
      <c r="G19" s="74">
        <f>D19/33</f>
        <v>5</v>
      </c>
    </row>
    <row r="20" spans="1:11" ht="16.5" customHeight="1">
      <c r="A20" s="151" t="s">
        <v>36</v>
      </c>
      <c r="B20" s="152"/>
      <c r="C20" s="153"/>
      <c r="D20" s="2">
        <v>132</v>
      </c>
      <c r="E20" s="4">
        <f t="shared" si="0"/>
        <v>132</v>
      </c>
      <c r="F20" s="16"/>
      <c r="G20" s="74">
        <f t="shared" ref="G20:G38" si="1">D20/33</f>
        <v>4</v>
      </c>
    </row>
    <row r="21" spans="1:11" ht="16.5" customHeight="1">
      <c r="A21" s="151" t="s">
        <v>12</v>
      </c>
      <c r="B21" s="152"/>
      <c r="C21" s="153"/>
      <c r="D21" s="2">
        <v>132</v>
      </c>
      <c r="E21" s="4">
        <f t="shared" si="0"/>
        <v>132</v>
      </c>
      <c r="F21" s="16"/>
      <c r="G21" s="74">
        <f t="shared" si="1"/>
        <v>4</v>
      </c>
    </row>
    <row r="22" spans="1:11" ht="16.5" customHeight="1">
      <c r="A22" s="151" t="s">
        <v>59</v>
      </c>
      <c r="B22" s="152"/>
      <c r="C22" s="153"/>
      <c r="D22" s="2">
        <v>66</v>
      </c>
      <c r="E22" s="4">
        <f t="shared" si="0"/>
        <v>66</v>
      </c>
      <c r="F22" s="16"/>
      <c r="G22" s="74">
        <f t="shared" si="1"/>
        <v>2</v>
      </c>
    </row>
    <row r="23" spans="1:11" ht="16.5" customHeight="1">
      <c r="A23" s="151" t="s">
        <v>24</v>
      </c>
      <c r="B23" s="152"/>
      <c r="C23" s="153"/>
      <c r="D23" s="2">
        <v>33</v>
      </c>
      <c r="E23" s="4">
        <f t="shared" si="0"/>
        <v>33</v>
      </c>
      <c r="F23" s="16"/>
      <c r="G23" s="74">
        <f t="shared" si="1"/>
        <v>1</v>
      </c>
    </row>
    <row r="24" spans="1:11" ht="16.5" customHeight="1">
      <c r="A24" s="151" t="s">
        <v>25</v>
      </c>
      <c r="B24" s="152"/>
      <c r="C24" s="153"/>
      <c r="D24" s="2">
        <v>33</v>
      </c>
      <c r="E24" s="4">
        <f t="shared" si="0"/>
        <v>33</v>
      </c>
      <c r="F24" s="16"/>
      <c r="G24" s="74">
        <f t="shared" si="1"/>
        <v>1</v>
      </c>
    </row>
    <row r="25" spans="1:11" ht="16.5" customHeight="1">
      <c r="A25" s="151" t="s">
        <v>26</v>
      </c>
      <c r="B25" s="152"/>
      <c r="C25" s="153"/>
      <c r="D25" s="2">
        <v>99</v>
      </c>
      <c r="E25" s="4">
        <f t="shared" si="0"/>
        <v>99</v>
      </c>
      <c r="F25" s="16"/>
      <c r="G25" s="74">
        <f t="shared" si="1"/>
        <v>3</v>
      </c>
    </row>
    <row r="26" spans="1:11" ht="16.5" customHeight="1" thickBot="1">
      <c r="A26" s="154" t="s">
        <v>28</v>
      </c>
      <c r="B26" s="155"/>
      <c r="C26" s="156"/>
      <c r="D26" s="22">
        <v>33</v>
      </c>
      <c r="E26" s="23">
        <f t="shared" si="0"/>
        <v>33</v>
      </c>
      <c r="F26" s="16"/>
      <c r="G26" s="74">
        <f t="shared" si="1"/>
        <v>1</v>
      </c>
    </row>
    <row r="27" spans="1:11" ht="16.5" customHeight="1" thickBot="1">
      <c r="A27" s="123" t="s">
        <v>29</v>
      </c>
      <c r="B27" s="124"/>
      <c r="C27" s="125"/>
      <c r="D27" s="24">
        <f>SUM(D19:D26)</f>
        <v>693</v>
      </c>
      <c r="E27" s="25">
        <f>SUM(E19:E26)</f>
        <v>693</v>
      </c>
      <c r="F27" s="16"/>
      <c r="G27" s="74">
        <f t="shared" si="1"/>
        <v>21</v>
      </c>
    </row>
    <row r="28" spans="1:11" ht="16.5" customHeight="1" thickBot="1">
      <c r="A28" s="144" t="s">
        <v>32</v>
      </c>
      <c r="B28" s="145"/>
      <c r="C28" s="145"/>
      <c r="D28" s="86">
        <v>693</v>
      </c>
      <c r="E28" s="25">
        <f>SUM(D28)</f>
        <v>693</v>
      </c>
      <c r="F28" s="16"/>
      <c r="G28" s="74">
        <f>D28/33</f>
        <v>21</v>
      </c>
      <c r="I28" s="83"/>
      <c r="J28" s="82"/>
      <c r="K28" s="83"/>
    </row>
    <row r="29" spans="1:11" ht="35.25" customHeight="1" thickBot="1">
      <c r="A29" s="128" t="s">
        <v>33</v>
      </c>
      <c r="B29" s="129"/>
      <c r="C29" s="130"/>
      <c r="D29" s="27">
        <f>D28/33</f>
        <v>21</v>
      </c>
      <c r="E29" s="27"/>
      <c r="F29" s="16"/>
    </row>
    <row r="30" spans="1:11" ht="18.75" hidden="1" customHeight="1" thickBot="1">
      <c r="A30" s="146" t="s">
        <v>41</v>
      </c>
      <c r="B30" s="147"/>
      <c r="C30" s="147"/>
      <c r="D30" s="147"/>
      <c r="E30" s="148"/>
      <c r="F30" s="16"/>
      <c r="G30" s="74">
        <f t="shared" si="1"/>
        <v>0</v>
      </c>
    </row>
    <row r="31" spans="1:11" ht="37.5" hidden="1" customHeight="1">
      <c r="A31" s="133" t="s">
        <v>60</v>
      </c>
      <c r="B31" s="134"/>
      <c r="C31" s="135"/>
      <c r="D31" s="35">
        <v>33</v>
      </c>
      <c r="E31" s="69">
        <f>D31</f>
        <v>33</v>
      </c>
      <c r="F31" s="16"/>
      <c r="G31" s="74">
        <f t="shared" si="1"/>
        <v>1</v>
      </c>
    </row>
    <row r="32" spans="1:11" ht="18.75" hidden="1" customHeight="1" thickBot="1">
      <c r="A32" s="136" t="s">
        <v>40</v>
      </c>
      <c r="B32" s="137"/>
      <c r="C32" s="138"/>
      <c r="D32" s="27">
        <v>33</v>
      </c>
      <c r="E32" s="44">
        <f>SUM(D32)</f>
        <v>33</v>
      </c>
      <c r="F32" s="16"/>
      <c r="G32" s="74">
        <f t="shared" si="1"/>
        <v>1</v>
      </c>
    </row>
    <row r="33" spans="1:11" ht="18.75" customHeight="1" thickBot="1">
      <c r="A33" s="139" t="s">
        <v>73</v>
      </c>
      <c r="B33" s="140"/>
      <c r="C33" s="140"/>
      <c r="D33" s="140"/>
      <c r="E33" s="141"/>
      <c r="F33" s="16"/>
      <c r="G33" s="74"/>
    </row>
    <row r="34" spans="1:11" ht="35.25" customHeight="1">
      <c r="A34" s="196" t="s">
        <v>87</v>
      </c>
      <c r="B34" s="197"/>
      <c r="C34" s="197"/>
      <c r="D34" s="81">
        <v>33</v>
      </c>
      <c r="E34" s="35">
        <f>SUM(D34)</f>
        <v>33</v>
      </c>
      <c r="F34" s="16"/>
      <c r="G34" s="74">
        <f t="shared" si="1"/>
        <v>1</v>
      </c>
    </row>
    <row r="35" spans="1:11" ht="54" customHeight="1">
      <c r="A35" s="198" t="s">
        <v>88</v>
      </c>
      <c r="B35" s="199"/>
      <c r="C35" s="199"/>
      <c r="D35" s="85">
        <v>33</v>
      </c>
      <c r="E35" s="4">
        <f t="shared" ref="E35:E38" si="2">SUM(D35)</f>
        <v>33</v>
      </c>
      <c r="F35" s="16"/>
      <c r="G35" s="74">
        <f t="shared" si="1"/>
        <v>1</v>
      </c>
    </row>
    <row r="36" spans="1:11" ht="35.25" customHeight="1">
      <c r="A36" s="198" t="s">
        <v>82</v>
      </c>
      <c r="B36" s="199"/>
      <c r="C36" s="199"/>
      <c r="D36" s="85">
        <v>33</v>
      </c>
      <c r="E36" s="4">
        <f t="shared" ref="E36" si="3">SUM(D36)</f>
        <v>33</v>
      </c>
      <c r="F36" s="16"/>
      <c r="G36" s="74"/>
    </row>
    <row r="37" spans="1:11" ht="35.25" customHeight="1" thickBot="1">
      <c r="A37" s="200" t="s">
        <v>95</v>
      </c>
      <c r="B37" s="201"/>
      <c r="C37" s="201"/>
      <c r="D37" s="85">
        <v>33</v>
      </c>
      <c r="E37" s="4">
        <f t="shared" si="2"/>
        <v>33</v>
      </c>
      <c r="F37" s="16"/>
      <c r="G37" s="74">
        <f t="shared" si="1"/>
        <v>1</v>
      </c>
      <c r="I37" s="83"/>
      <c r="J37" s="82"/>
      <c r="K37" s="83"/>
    </row>
    <row r="38" spans="1:11" ht="18" customHeight="1" thickBot="1">
      <c r="A38" s="237" t="s">
        <v>75</v>
      </c>
      <c r="B38" s="238"/>
      <c r="C38" s="244"/>
      <c r="D38" s="86">
        <f>SUM(D34:D37)</f>
        <v>132</v>
      </c>
      <c r="E38" s="25">
        <f t="shared" si="2"/>
        <v>132</v>
      </c>
      <c r="F38" s="16"/>
      <c r="G38" s="74">
        <f t="shared" si="1"/>
        <v>4</v>
      </c>
      <c r="I38" s="82"/>
      <c r="J38" s="83"/>
      <c r="K38" s="82"/>
    </row>
    <row r="39" spans="1:11" ht="18" customHeight="1" thickBot="1">
      <c r="A39" s="239" t="s">
        <v>79</v>
      </c>
      <c r="B39" s="240"/>
      <c r="C39" s="240"/>
      <c r="D39" s="84"/>
      <c r="E39" s="25">
        <f>E40</f>
        <v>825</v>
      </c>
      <c r="F39" s="16"/>
    </row>
    <row r="40" spans="1:11" ht="18" customHeight="1">
      <c r="A40" s="241" t="s">
        <v>77</v>
      </c>
      <c r="B40" s="242"/>
      <c r="C40" s="243"/>
      <c r="D40" s="81">
        <f>SUM(D38)+D28</f>
        <v>825</v>
      </c>
      <c r="E40" s="81">
        <f>SUM(E28,E34:E37)</f>
        <v>825</v>
      </c>
      <c r="F40" s="16"/>
      <c r="G40" s="74">
        <f>D40/33</f>
        <v>25</v>
      </c>
    </row>
    <row r="41" spans="1:11">
      <c r="A41" s="6"/>
      <c r="B41" s="6"/>
      <c r="C41" s="6"/>
    </row>
    <row r="42" spans="1:11">
      <c r="A42" s="120" t="s">
        <v>57</v>
      </c>
      <c r="B42" s="121"/>
      <c r="C42" s="121"/>
      <c r="D42" s="121"/>
      <c r="E42" s="122"/>
    </row>
    <row r="43" spans="1:11">
      <c r="A43" s="70" t="s">
        <v>50</v>
      </c>
      <c r="B43" s="71"/>
      <c r="C43" s="71"/>
      <c r="D43" s="72">
        <f>SUM(D31:D32)</f>
        <v>66</v>
      </c>
      <c r="E43" s="10"/>
    </row>
    <row r="44" spans="1:11">
      <c r="A44" s="11" t="s">
        <v>51</v>
      </c>
      <c r="B44" s="8"/>
      <c r="C44" s="8"/>
      <c r="D44" s="9">
        <f>D43/33</f>
        <v>2</v>
      </c>
      <c r="E44" s="10"/>
    </row>
    <row r="45" spans="1:11">
      <c r="A45" s="70" t="s">
        <v>74</v>
      </c>
      <c r="B45" s="71"/>
      <c r="C45" s="71"/>
      <c r="D45" s="72">
        <f>SUM(D34:D37)</f>
        <v>132</v>
      </c>
      <c r="E45" s="10"/>
    </row>
    <row r="46" spans="1:11">
      <c r="A46" s="11" t="s">
        <v>51</v>
      </c>
      <c r="B46" s="8"/>
      <c r="C46" s="8"/>
      <c r="D46" s="9">
        <f>D45/33</f>
        <v>4</v>
      </c>
      <c r="E46" s="10"/>
    </row>
    <row r="47" spans="1:11">
      <c r="A47" s="11"/>
      <c r="B47" s="8"/>
      <c r="C47" s="8"/>
      <c r="D47" s="9"/>
      <c r="E47" s="10"/>
    </row>
    <row r="48" spans="1:11">
      <c r="A48" s="12" t="s">
        <v>52</v>
      </c>
      <c r="B48" s="13"/>
      <c r="C48" s="13"/>
      <c r="D48" s="14">
        <f>D27/33</f>
        <v>21</v>
      </c>
      <c r="E48" s="15"/>
    </row>
    <row r="49" spans="1:3">
      <c r="A49" s="6"/>
      <c r="B49" s="6"/>
      <c r="C49" s="6"/>
    </row>
    <row r="50" spans="1:3">
      <c r="A50" s="6"/>
      <c r="B50" s="6"/>
      <c r="C50" s="6"/>
    </row>
  </sheetData>
  <mergeCells count="38">
    <mergeCell ref="A36:C36"/>
    <mergeCell ref="D6:F6"/>
    <mergeCell ref="A23:C23"/>
    <mergeCell ref="A24:C24"/>
    <mergeCell ref="A25:C25"/>
    <mergeCell ref="A26:C26"/>
    <mergeCell ref="A22:C22"/>
    <mergeCell ref="A8:E8"/>
    <mergeCell ref="A9:E9"/>
    <mergeCell ref="A10:E10"/>
    <mergeCell ref="A19:C19"/>
    <mergeCell ref="A20:C20"/>
    <mergeCell ref="A21:C21"/>
    <mergeCell ref="A13:E13"/>
    <mergeCell ref="A11:E11"/>
    <mergeCell ref="A12:E12"/>
    <mergeCell ref="A15:C17"/>
    <mergeCell ref="D1:F1"/>
    <mergeCell ref="D2:F2"/>
    <mergeCell ref="D3:F3"/>
    <mergeCell ref="D4:F4"/>
    <mergeCell ref="D5:F5"/>
    <mergeCell ref="E15:E17"/>
    <mergeCell ref="A18:E18"/>
    <mergeCell ref="A42:E42"/>
    <mergeCell ref="A27:C27"/>
    <mergeCell ref="A40:C40"/>
    <mergeCell ref="A29:C29"/>
    <mergeCell ref="A39:C39"/>
    <mergeCell ref="A31:C31"/>
    <mergeCell ref="A32:C32"/>
    <mergeCell ref="A33:E33"/>
    <mergeCell ref="A34:C34"/>
    <mergeCell ref="A35:C35"/>
    <mergeCell ref="A37:C37"/>
    <mergeCell ref="A38:C38"/>
    <mergeCell ref="A28:C28"/>
    <mergeCell ref="A30:E30"/>
  </mergeCells>
  <pageMargins left="1.18" right="0.7" top="0.37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6"/>
  <sheetViews>
    <sheetView tabSelected="1" topLeftCell="A25" zoomScale="130" zoomScaleNormal="130" workbookViewId="0">
      <selection activeCell="A43" sqref="A43:C45"/>
    </sheetView>
  </sheetViews>
  <sheetFormatPr defaultRowHeight="18.75"/>
  <cols>
    <col min="1" max="2" width="7.7109375" style="5" customWidth="1"/>
    <col min="3" max="3" width="44.7109375" style="5" customWidth="1"/>
    <col min="4" max="4" width="10.85546875" style="5" customWidth="1"/>
    <col min="5" max="5" width="7.7109375" style="5" hidden="1" customWidth="1"/>
    <col min="6" max="6" width="10" style="5" hidden="1" customWidth="1"/>
    <col min="7" max="7" width="10.7109375" style="5" customWidth="1"/>
    <col min="8" max="8" width="8.42578125" style="5" customWidth="1"/>
    <col min="9" max="16384" width="9.140625" style="5"/>
  </cols>
  <sheetData>
    <row r="1" spans="1:8">
      <c r="A1" s="16"/>
      <c r="B1" s="16"/>
      <c r="C1" s="16"/>
      <c r="D1" s="170" t="s">
        <v>0</v>
      </c>
      <c r="E1" s="170"/>
      <c r="F1" s="170"/>
      <c r="G1" s="170"/>
      <c r="H1" s="170"/>
    </row>
    <row r="2" spans="1:8">
      <c r="A2" s="16"/>
      <c r="B2" s="16"/>
      <c r="C2" s="16"/>
      <c r="D2" s="171" t="s">
        <v>65</v>
      </c>
      <c r="E2" s="171"/>
      <c r="F2" s="171"/>
      <c r="G2" s="171"/>
      <c r="H2" s="171"/>
    </row>
    <row r="3" spans="1:8">
      <c r="A3" s="16"/>
      <c r="B3" s="16"/>
      <c r="C3" s="16"/>
      <c r="D3" s="171" t="s">
        <v>1</v>
      </c>
      <c r="E3" s="171"/>
      <c r="F3" s="171"/>
      <c r="G3" s="171"/>
      <c r="H3" s="171"/>
    </row>
    <row r="4" spans="1:8">
      <c r="A4" s="16"/>
      <c r="B4" s="16"/>
      <c r="C4" s="16"/>
      <c r="D4" s="171" t="s">
        <v>63</v>
      </c>
      <c r="E4" s="171"/>
      <c r="F4" s="171"/>
      <c r="G4" s="171"/>
      <c r="H4" s="171"/>
    </row>
    <row r="5" spans="1:8">
      <c r="A5" s="16"/>
      <c r="B5" s="16"/>
      <c r="C5" s="16"/>
      <c r="D5" s="171" t="s">
        <v>2</v>
      </c>
      <c r="E5" s="171"/>
      <c r="F5" s="171"/>
      <c r="G5" s="171"/>
      <c r="H5" s="171"/>
    </row>
    <row r="6" spans="1:8">
      <c r="A6" s="16"/>
      <c r="B6" s="16"/>
      <c r="C6" s="16"/>
      <c r="D6" s="171" t="s">
        <v>89</v>
      </c>
      <c r="E6" s="171"/>
      <c r="F6" s="171"/>
      <c r="G6" s="171"/>
      <c r="H6" s="171"/>
    </row>
    <row r="7" spans="1:8">
      <c r="A7" s="16"/>
      <c r="B7" s="16"/>
      <c r="C7" s="16"/>
      <c r="D7" s="16"/>
      <c r="E7" s="16"/>
      <c r="F7" s="16"/>
      <c r="G7" s="16"/>
      <c r="H7" s="16"/>
    </row>
    <row r="8" spans="1:8" ht="20.25">
      <c r="A8" s="157" t="s">
        <v>3</v>
      </c>
      <c r="B8" s="157"/>
      <c r="C8" s="157"/>
      <c r="D8" s="157"/>
      <c r="E8" s="157"/>
      <c r="F8" s="157"/>
      <c r="G8" s="157"/>
      <c r="H8" s="16"/>
    </row>
    <row r="9" spans="1:8" ht="20.25">
      <c r="A9" s="157" t="s">
        <v>84</v>
      </c>
      <c r="B9" s="157"/>
      <c r="C9" s="157"/>
      <c r="D9" s="157"/>
      <c r="E9" s="157"/>
      <c r="F9" s="157"/>
      <c r="G9" s="157"/>
      <c r="H9" s="16"/>
    </row>
    <row r="10" spans="1:8" ht="40.5" customHeight="1">
      <c r="A10" s="158" t="s">
        <v>64</v>
      </c>
      <c r="B10" s="158"/>
      <c r="C10" s="158"/>
      <c r="D10" s="158"/>
      <c r="E10" s="158"/>
      <c r="F10" s="158"/>
      <c r="G10" s="158"/>
      <c r="H10" s="16"/>
    </row>
    <row r="11" spans="1:8" ht="20.25" customHeight="1">
      <c r="A11" s="158" t="s">
        <v>39</v>
      </c>
      <c r="B11" s="158"/>
      <c r="C11" s="158"/>
      <c r="D11" s="158"/>
      <c r="E11" s="158"/>
      <c r="F11" s="158"/>
      <c r="G11" s="158"/>
      <c r="H11" s="16"/>
    </row>
    <row r="12" spans="1:8" ht="22.5" customHeight="1">
      <c r="A12" s="158" t="s">
        <v>35</v>
      </c>
      <c r="B12" s="158"/>
      <c r="C12" s="158"/>
      <c r="D12" s="158"/>
      <c r="E12" s="158"/>
      <c r="F12" s="158"/>
      <c r="G12" s="158"/>
      <c r="H12" s="16"/>
    </row>
    <row r="13" spans="1:8" ht="22.5" customHeight="1">
      <c r="A13" s="158" t="s">
        <v>90</v>
      </c>
      <c r="B13" s="158"/>
      <c r="C13" s="158"/>
      <c r="D13" s="158"/>
      <c r="E13" s="158"/>
      <c r="F13" s="158"/>
      <c r="G13" s="158"/>
      <c r="H13" s="16"/>
    </row>
    <row r="14" spans="1:8" ht="19.5" thickBot="1">
      <c r="A14" s="16"/>
      <c r="B14" s="16"/>
      <c r="C14" s="16"/>
      <c r="D14" s="16"/>
      <c r="E14" s="16"/>
      <c r="F14" s="16"/>
      <c r="G14" s="16"/>
      <c r="H14" s="16"/>
    </row>
    <row r="15" spans="1:8" ht="18.75" customHeight="1">
      <c r="A15" s="161" t="s">
        <v>4</v>
      </c>
      <c r="B15" s="162"/>
      <c r="C15" s="163"/>
      <c r="D15" s="161" t="s">
        <v>5</v>
      </c>
      <c r="E15" s="162"/>
      <c r="F15" s="177"/>
      <c r="G15" s="163" t="s">
        <v>7</v>
      </c>
      <c r="H15" s="16"/>
    </row>
    <row r="16" spans="1:8" ht="38.25" customHeight="1">
      <c r="A16" s="164"/>
      <c r="B16" s="165"/>
      <c r="C16" s="166"/>
      <c r="D16" s="164" t="s">
        <v>56</v>
      </c>
      <c r="E16" s="165"/>
      <c r="F16" s="178"/>
      <c r="G16" s="166"/>
      <c r="H16" s="16"/>
    </row>
    <row r="17" spans="1:9" ht="19.5" thickBot="1">
      <c r="A17" s="167"/>
      <c r="B17" s="168"/>
      <c r="C17" s="169"/>
      <c r="D17" s="64">
        <v>2</v>
      </c>
      <c r="E17" s="65">
        <v>3</v>
      </c>
      <c r="F17" s="68">
        <v>4</v>
      </c>
      <c r="G17" s="169"/>
      <c r="H17" s="16"/>
    </row>
    <row r="18" spans="1:9" ht="19.5" customHeight="1" thickBot="1">
      <c r="A18" s="117" t="s">
        <v>8</v>
      </c>
      <c r="B18" s="118"/>
      <c r="C18" s="118"/>
      <c r="D18" s="179"/>
      <c r="E18" s="179"/>
      <c r="F18" s="179"/>
      <c r="G18" s="180"/>
      <c r="H18" s="16"/>
    </row>
    <row r="19" spans="1:9" ht="18.75" customHeight="1">
      <c r="A19" s="174" t="s">
        <v>9</v>
      </c>
      <c r="B19" s="175"/>
      <c r="C19" s="176"/>
      <c r="D19" s="20">
        <v>170</v>
      </c>
      <c r="E19" s="20"/>
      <c r="F19" s="48"/>
      <c r="G19" s="21">
        <f t="shared" ref="G19:G27" si="0">SUM(D19:F19)</f>
        <v>170</v>
      </c>
      <c r="H19" s="16"/>
      <c r="I19" s="5">
        <f t="shared" ref="I19:I41" si="1">D19/34</f>
        <v>5</v>
      </c>
    </row>
    <row r="20" spans="1:9" ht="18.75" customHeight="1">
      <c r="A20" s="151" t="s">
        <v>36</v>
      </c>
      <c r="B20" s="152"/>
      <c r="C20" s="153"/>
      <c r="D20" s="2">
        <v>136</v>
      </c>
      <c r="E20" s="2"/>
      <c r="F20" s="3"/>
      <c r="G20" s="4">
        <f t="shared" si="0"/>
        <v>136</v>
      </c>
      <c r="H20" s="16"/>
      <c r="I20" s="5">
        <f t="shared" si="1"/>
        <v>4</v>
      </c>
    </row>
    <row r="21" spans="1:9" ht="18.75" customHeight="1">
      <c r="A21" s="151" t="s">
        <v>11</v>
      </c>
      <c r="B21" s="152"/>
      <c r="C21" s="153"/>
      <c r="D21" s="2">
        <v>68</v>
      </c>
      <c r="E21" s="2"/>
      <c r="F21" s="3"/>
      <c r="G21" s="4">
        <f t="shared" si="0"/>
        <v>68</v>
      </c>
      <c r="H21" s="16"/>
      <c r="I21" s="5">
        <f t="shared" si="1"/>
        <v>2</v>
      </c>
    </row>
    <row r="22" spans="1:9" ht="18.75" customHeight="1">
      <c r="A22" s="151" t="s">
        <v>12</v>
      </c>
      <c r="B22" s="152"/>
      <c r="C22" s="153"/>
      <c r="D22" s="2">
        <v>136</v>
      </c>
      <c r="E22" s="2"/>
      <c r="F22" s="3"/>
      <c r="G22" s="4">
        <f t="shared" si="0"/>
        <v>136</v>
      </c>
      <c r="H22" s="16"/>
      <c r="I22" s="5">
        <f t="shared" si="1"/>
        <v>4</v>
      </c>
    </row>
    <row r="23" spans="1:9" ht="18.75" customHeight="1">
      <c r="A23" s="151" t="s">
        <v>59</v>
      </c>
      <c r="B23" s="152"/>
      <c r="C23" s="153"/>
      <c r="D23" s="2">
        <v>68</v>
      </c>
      <c r="E23" s="2"/>
      <c r="F23" s="3"/>
      <c r="G23" s="4">
        <f t="shared" si="0"/>
        <v>68</v>
      </c>
      <c r="H23" s="16"/>
      <c r="I23" s="5">
        <f t="shared" si="1"/>
        <v>2</v>
      </c>
    </row>
    <row r="24" spans="1:9" ht="18.75" customHeight="1">
      <c r="A24" s="151" t="s">
        <v>24</v>
      </c>
      <c r="B24" s="152"/>
      <c r="C24" s="153"/>
      <c r="D24" s="2">
        <v>34</v>
      </c>
      <c r="E24" s="2"/>
      <c r="F24" s="3"/>
      <c r="G24" s="4">
        <f t="shared" si="0"/>
        <v>34</v>
      </c>
      <c r="H24" s="16"/>
      <c r="I24" s="5">
        <f t="shared" si="1"/>
        <v>1</v>
      </c>
    </row>
    <row r="25" spans="1:9" ht="18.75" customHeight="1">
      <c r="A25" s="151" t="s">
        <v>25</v>
      </c>
      <c r="B25" s="152"/>
      <c r="C25" s="153"/>
      <c r="D25" s="2">
        <v>34</v>
      </c>
      <c r="E25" s="2"/>
      <c r="F25" s="3"/>
      <c r="G25" s="4">
        <f t="shared" si="0"/>
        <v>34</v>
      </c>
      <c r="H25" s="16"/>
      <c r="I25" s="5">
        <f t="shared" si="1"/>
        <v>1</v>
      </c>
    </row>
    <row r="26" spans="1:9" ht="18.75" customHeight="1">
      <c r="A26" s="151" t="s">
        <v>28</v>
      </c>
      <c r="B26" s="152"/>
      <c r="C26" s="153"/>
      <c r="D26" s="2">
        <v>34</v>
      </c>
      <c r="E26" s="2"/>
      <c r="F26" s="3"/>
      <c r="G26" s="4">
        <f t="shared" si="0"/>
        <v>34</v>
      </c>
      <c r="H26" s="16"/>
      <c r="I26" s="5">
        <f t="shared" si="1"/>
        <v>1</v>
      </c>
    </row>
    <row r="27" spans="1:9" ht="18.75" customHeight="1" thickBot="1">
      <c r="A27" s="154" t="s">
        <v>26</v>
      </c>
      <c r="B27" s="155"/>
      <c r="C27" s="156"/>
      <c r="D27" s="22">
        <v>102</v>
      </c>
      <c r="E27" s="22"/>
      <c r="F27" s="49"/>
      <c r="G27" s="23">
        <f t="shared" si="0"/>
        <v>102</v>
      </c>
      <c r="H27" s="16"/>
      <c r="I27" s="5">
        <f t="shared" si="1"/>
        <v>3</v>
      </c>
    </row>
    <row r="28" spans="1:9" ht="19.5" thickBot="1">
      <c r="A28" s="50" t="s">
        <v>29</v>
      </c>
      <c r="B28" s="51"/>
      <c r="C28" s="52"/>
      <c r="D28" s="24">
        <f>SUM(D19:D27)</f>
        <v>782</v>
      </c>
      <c r="E28" s="24">
        <f>SUM(E19:E27)</f>
        <v>0</v>
      </c>
      <c r="F28" s="53">
        <f>SUM(F19:F27)</f>
        <v>0</v>
      </c>
      <c r="G28" s="25">
        <f>SUM(G19:G27)</f>
        <v>782</v>
      </c>
      <c r="H28" s="16"/>
      <c r="I28" s="5">
        <f t="shared" si="1"/>
        <v>23</v>
      </c>
    </row>
    <row r="29" spans="1:9" ht="18.75" customHeight="1" thickBot="1">
      <c r="A29" s="146" t="s">
        <v>41</v>
      </c>
      <c r="B29" s="147"/>
      <c r="C29" s="147"/>
      <c r="D29" s="147"/>
      <c r="E29" s="147"/>
      <c r="F29" s="147"/>
      <c r="G29" s="148"/>
      <c r="H29" s="16"/>
      <c r="I29" s="5">
        <f t="shared" si="1"/>
        <v>0</v>
      </c>
    </row>
    <row r="30" spans="1:9" ht="18.75" customHeight="1">
      <c r="A30" s="181" t="s">
        <v>55</v>
      </c>
      <c r="B30" s="182"/>
      <c r="C30" s="183"/>
      <c r="D30" s="76"/>
      <c r="E30" s="79"/>
      <c r="F30" s="55"/>
      <c r="G30" s="67"/>
      <c r="H30" s="16"/>
      <c r="I30" s="5">
        <f t="shared" si="1"/>
        <v>0</v>
      </c>
    </row>
    <row r="31" spans="1:9" ht="37.5" customHeight="1">
      <c r="A31" s="151" t="s">
        <v>72</v>
      </c>
      <c r="B31" s="152"/>
      <c r="C31" s="153"/>
      <c r="D31" s="4">
        <v>34</v>
      </c>
      <c r="E31" s="75"/>
      <c r="F31" s="57"/>
      <c r="G31" s="40">
        <f>SUM(D31:F31)</f>
        <v>34</v>
      </c>
      <c r="H31" s="16"/>
      <c r="I31" s="5">
        <f t="shared" si="1"/>
        <v>1</v>
      </c>
    </row>
    <row r="32" spans="1:9" ht="18.75" customHeight="1" thickBot="1">
      <c r="A32" s="151" t="s">
        <v>54</v>
      </c>
      <c r="B32" s="152"/>
      <c r="C32" s="153"/>
      <c r="D32" s="77">
        <v>34</v>
      </c>
      <c r="E32" s="75"/>
      <c r="F32" s="57"/>
      <c r="G32" s="40">
        <f>SUM(D32:F32)</f>
        <v>34</v>
      </c>
      <c r="H32" s="16"/>
      <c r="I32" s="5">
        <f t="shared" si="1"/>
        <v>1</v>
      </c>
    </row>
    <row r="33" spans="1:9" ht="18.75" hidden="1" customHeight="1" thickBot="1">
      <c r="A33" s="128" t="s">
        <v>40</v>
      </c>
      <c r="B33" s="129"/>
      <c r="C33" s="172"/>
      <c r="D33" s="78">
        <v>34</v>
      </c>
      <c r="E33" s="80"/>
      <c r="F33" s="59"/>
      <c r="G33" s="43">
        <f>SUM(D33:F33)</f>
        <v>34</v>
      </c>
      <c r="H33" s="16"/>
      <c r="I33" s="5">
        <f t="shared" si="1"/>
        <v>1</v>
      </c>
    </row>
    <row r="34" spans="1:9" ht="18.75" hidden="1" customHeight="1" thickBot="1">
      <c r="A34" s="190" t="s">
        <v>73</v>
      </c>
      <c r="B34" s="191"/>
      <c r="C34" s="191"/>
      <c r="D34" s="191"/>
      <c r="E34" s="191"/>
      <c r="F34" s="191"/>
      <c r="G34" s="192"/>
      <c r="H34" s="16"/>
      <c r="I34" s="5">
        <f t="shared" si="1"/>
        <v>0</v>
      </c>
    </row>
    <row r="35" spans="1:9" ht="37.5" hidden="1" customHeight="1">
      <c r="A35" s="133" t="s">
        <v>80</v>
      </c>
      <c r="B35" s="134"/>
      <c r="C35" s="135"/>
      <c r="D35" s="35">
        <v>34</v>
      </c>
      <c r="E35" s="32"/>
      <c r="F35" s="33"/>
      <c r="G35" s="67">
        <f>SUM(D35:F35)</f>
        <v>34</v>
      </c>
      <c r="H35" s="16"/>
      <c r="I35" s="5">
        <f t="shared" si="1"/>
        <v>1</v>
      </c>
    </row>
    <row r="36" spans="1:9" ht="57" hidden="1" customHeight="1">
      <c r="A36" s="142" t="s">
        <v>81</v>
      </c>
      <c r="B36" s="143"/>
      <c r="C36" s="189"/>
      <c r="D36" s="4">
        <v>34</v>
      </c>
      <c r="E36" s="1"/>
      <c r="F36" s="2"/>
      <c r="G36" s="40">
        <f t="shared" ref="G36:G38" si="2">SUM(D36:F36)</f>
        <v>34</v>
      </c>
      <c r="H36" s="16"/>
      <c r="I36" s="5">
        <f t="shared" si="1"/>
        <v>1</v>
      </c>
    </row>
    <row r="37" spans="1:9" ht="36" hidden="1" customHeight="1">
      <c r="A37" s="142" t="s">
        <v>82</v>
      </c>
      <c r="B37" s="143"/>
      <c r="C37" s="189"/>
      <c r="D37" s="4">
        <v>34</v>
      </c>
      <c r="E37" s="1"/>
      <c r="F37" s="2"/>
      <c r="G37" s="40">
        <f t="shared" si="2"/>
        <v>34</v>
      </c>
      <c r="H37" s="16"/>
      <c r="I37" s="5">
        <f t="shared" si="1"/>
        <v>1</v>
      </c>
    </row>
    <row r="38" spans="1:9" ht="36" hidden="1" customHeight="1" thickBot="1">
      <c r="A38" s="136" t="s">
        <v>78</v>
      </c>
      <c r="B38" s="137"/>
      <c r="C38" s="138"/>
      <c r="D38" s="23">
        <v>34</v>
      </c>
      <c r="E38" s="41"/>
      <c r="F38" s="22"/>
      <c r="G38" s="42">
        <f t="shared" si="2"/>
        <v>34</v>
      </c>
      <c r="H38" s="16"/>
      <c r="I38" s="5">
        <f t="shared" si="1"/>
        <v>1</v>
      </c>
    </row>
    <row r="39" spans="1:9" ht="18.75" customHeight="1" thickBot="1">
      <c r="A39" s="144" t="s">
        <v>32</v>
      </c>
      <c r="B39" s="145"/>
      <c r="C39" s="145"/>
      <c r="D39" s="87">
        <f>SUM(D28,D31:D32)</f>
        <v>850</v>
      </c>
      <c r="E39" s="87">
        <f>SUM(E28,E31:E33)</f>
        <v>0</v>
      </c>
      <c r="F39" s="87">
        <f>SUM(F28,F31:F33)</f>
        <v>0</v>
      </c>
      <c r="G39" s="87">
        <f>SUM(G28,G31:G32)</f>
        <v>850</v>
      </c>
      <c r="H39" s="16"/>
      <c r="I39" s="5">
        <f>D39/34</f>
        <v>25</v>
      </c>
    </row>
    <row r="40" spans="1:9" ht="38.25" customHeight="1" thickBot="1">
      <c r="A40" s="131" t="s">
        <v>33</v>
      </c>
      <c r="B40" s="132"/>
      <c r="C40" s="173"/>
      <c r="D40" s="88">
        <f>D39/34</f>
        <v>25</v>
      </c>
      <c r="E40" s="89" t="e">
        <f>#REF!/34</f>
        <v>#REF!</v>
      </c>
      <c r="F40" s="90" t="e">
        <f>#REF!/34</f>
        <v>#REF!</v>
      </c>
      <c r="G40" s="91"/>
      <c r="H40" s="16"/>
      <c r="I40" s="5">
        <f>D40/34</f>
        <v>0.73529411764705888</v>
      </c>
    </row>
    <row r="41" spans="1:9" ht="18.75" hidden="1" customHeight="1" thickBot="1">
      <c r="A41" s="187" t="s">
        <v>75</v>
      </c>
      <c r="B41" s="188"/>
      <c r="C41" s="188"/>
      <c r="D41" s="97">
        <f>SUM(D35:D38)</f>
        <v>136</v>
      </c>
      <c r="E41" s="98"/>
      <c r="F41" s="99"/>
      <c r="G41" s="100">
        <f>SUM(G35:G38)</f>
        <v>136</v>
      </c>
      <c r="H41" s="16"/>
      <c r="I41" s="5">
        <f t="shared" si="1"/>
        <v>4</v>
      </c>
    </row>
    <row r="42" spans="1:9" ht="18.75" customHeight="1" thickBot="1">
      <c r="A42" s="117" t="s">
        <v>73</v>
      </c>
      <c r="B42" s="193"/>
      <c r="C42" s="193"/>
      <c r="D42" s="193"/>
      <c r="E42" s="193"/>
      <c r="F42" s="193"/>
      <c r="G42" s="194"/>
      <c r="H42" s="16"/>
    </row>
    <row r="43" spans="1:9" ht="37.5" customHeight="1">
      <c r="A43" s="133" t="s">
        <v>96</v>
      </c>
      <c r="B43" s="134"/>
      <c r="C43" s="135"/>
      <c r="D43" s="35">
        <v>34</v>
      </c>
      <c r="E43" s="76"/>
      <c r="F43" s="76"/>
      <c r="G43" s="35">
        <f t="shared" ref="G43:G45" si="3">SUM(D43)</f>
        <v>34</v>
      </c>
      <c r="H43" s="16"/>
    </row>
    <row r="44" spans="1:9" ht="37.5" customHeight="1">
      <c r="A44" s="142" t="s">
        <v>98</v>
      </c>
      <c r="B44" s="143"/>
      <c r="C44" s="143"/>
      <c r="D44" s="23">
        <v>34</v>
      </c>
      <c r="E44" s="96"/>
      <c r="F44" s="96"/>
      <c r="G44" s="4">
        <f t="shared" si="3"/>
        <v>34</v>
      </c>
      <c r="H44" s="16"/>
    </row>
    <row r="45" spans="1:9" ht="37.5" customHeight="1" thickBot="1">
      <c r="A45" s="142" t="s">
        <v>97</v>
      </c>
      <c r="B45" s="143"/>
      <c r="C45" s="143"/>
      <c r="D45" s="27">
        <v>34</v>
      </c>
      <c r="E45" s="78"/>
      <c r="F45" s="78"/>
      <c r="G45" s="27">
        <f t="shared" si="3"/>
        <v>34</v>
      </c>
      <c r="H45" s="16"/>
    </row>
    <row r="46" spans="1:9" ht="18.75" customHeight="1" thickBot="1">
      <c r="A46" s="144" t="s">
        <v>75</v>
      </c>
      <c r="B46" s="145"/>
      <c r="C46" s="195"/>
      <c r="D46" s="87">
        <f>SUM(D43:D45)</f>
        <v>102</v>
      </c>
      <c r="E46" s="87"/>
      <c r="F46" s="87"/>
      <c r="G46" s="25">
        <f>SUM(D46)</f>
        <v>102</v>
      </c>
      <c r="H46" s="16"/>
    </row>
    <row r="47" spans="1:9" ht="19.5" customHeight="1" thickBot="1">
      <c r="A47" s="131" t="s">
        <v>79</v>
      </c>
      <c r="B47" s="132"/>
      <c r="C47" s="132"/>
      <c r="D47" s="101"/>
      <c r="E47" s="101"/>
      <c r="F47" s="91"/>
      <c r="G47" s="25">
        <f>G48</f>
        <v>952</v>
      </c>
      <c r="H47" s="16"/>
      <c r="I47" s="5">
        <f t="shared" ref="I47:I48" si="4">D47/34</f>
        <v>0</v>
      </c>
    </row>
    <row r="48" spans="1:9" ht="19.5" customHeight="1" thickBot="1">
      <c r="A48" s="184" t="s">
        <v>77</v>
      </c>
      <c r="B48" s="185"/>
      <c r="C48" s="186"/>
      <c r="D48" s="25">
        <f>D39+D46</f>
        <v>952</v>
      </c>
      <c r="E48" s="30">
        <f>E39+E41</f>
        <v>0</v>
      </c>
      <c r="F48" s="30">
        <f>F39+F41</f>
        <v>0</v>
      </c>
      <c r="G48" s="30">
        <f>SUM(G39, G43:G45)</f>
        <v>952</v>
      </c>
      <c r="H48" s="16"/>
      <c r="I48" s="5">
        <f t="shared" si="4"/>
        <v>28</v>
      </c>
    </row>
    <row r="49" spans="1:7">
      <c r="A49" s="6"/>
      <c r="B49" s="6"/>
      <c r="C49" s="6"/>
    </row>
    <row r="50" spans="1:7">
      <c r="A50" s="120" t="s">
        <v>57</v>
      </c>
      <c r="B50" s="121"/>
      <c r="C50" s="121"/>
      <c r="D50" s="121"/>
      <c r="E50" s="121"/>
      <c r="F50" s="121"/>
      <c r="G50" s="122"/>
    </row>
    <row r="51" spans="1:7">
      <c r="A51" s="7" t="s">
        <v>50</v>
      </c>
      <c r="B51" s="8"/>
      <c r="C51" s="8"/>
      <c r="D51" s="9">
        <f>SUM(D31:D33)</f>
        <v>102</v>
      </c>
      <c r="E51" s="9">
        <f>SUM(E31:E33)</f>
        <v>0</v>
      </c>
      <c r="F51" s="9">
        <f>SUM(F31:F33)</f>
        <v>0</v>
      </c>
      <c r="G51" s="10"/>
    </row>
    <row r="52" spans="1:7">
      <c r="A52" s="11" t="s">
        <v>51</v>
      </c>
      <c r="B52" s="8"/>
      <c r="C52" s="8"/>
      <c r="D52" s="9">
        <f>D51/34</f>
        <v>3</v>
      </c>
      <c r="E52" s="9">
        <f t="shared" ref="E52:F52" si="5">E51/34</f>
        <v>0</v>
      </c>
      <c r="F52" s="9">
        <f t="shared" si="5"/>
        <v>0</v>
      </c>
      <c r="G52" s="10"/>
    </row>
    <row r="53" spans="1:7">
      <c r="A53" s="11"/>
      <c r="B53" s="8"/>
      <c r="C53" s="8"/>
      <c r="D53" s="9"/>
      <c r="E53" s="9"/>
      <c r="F53" s="9"/>
      <c r="G53" s="10"/>
    </row>
    <row r="54" spans="1:7">
      <c r="A54" s="12" t="s">
        <v>52</v>
      </c>
      <c r="B54" s="13"/>
      <c r="C54" s="13"/>
      <c r="D54" s="14">
        <f>D28/34</f>
        <v>23</v>
      </c>
      <c r="E54" s="14">
        <f t="shared" ref="E54:F54" si="6">E28/34</f>
        <v>0</v>
      </c>
      <c r="F54" s="14">
        <f t="shared" si="6"/>
        <v>0</v>
      </c>
      <c r="G54" s="15"/>
    </row>
    <row r="55" spans="1:7">
      <c r="A55" s="6"/>
      <c r="B55" s="6"/>
      <c r="C55" s="6"/>
    </row>
    <row r="56" spans="1:7">
      <c r="A56" s="6"/>
      <c r="B56" s="6"/>
      <c r="C56" s="6"/>
    </row>
  </sheetData>
  <mergeCells count="47">
    <mergeCell ref="A42:G42"/>
    <mergeCell ref="A43:C43"/>
    <mergeCell ref="A44:C44"/>
    <mergeCell ref="A46:C46"/>
    <mergeCell ref="A45:C45"/>
    <mergeCell ref="A35:C35"/>
    <mergeCell ref="A36:C36"/>
    <mergeCell ref="A37:C37"/>
    <mergeCell ref="A38:C38"/>
    <mergeCell ref="A34:G34"/>
    <mergeCell ref="A50:G50"/>
    <mergeCell ref="A20:C20"/>
    <mergeCell ref="A21:C21"/>
    <mergeCell ref="A22:C22"/>
    <mergeCell ref="A23:C23"/>
    <mergeCell ref="A24:C24"/>
    <mergeCell ref="A25:C25"/>
    <mergeCell ref="A26:C26"/>
    <mergeCell ref="A27:C27"/>
    <mergeCell ref="A29:G29"/>
    <mergeCell ref="A30:C30"/>
    <mergeCell ref="A31:C31"/>
    <mergeCell ref="A32:C32"/>
    <mergeCell ref="A48:C48"/>
    <mergeCell ref="A47:C47"/>
    <mergeCell ref="A41:C41"/>
    <mergeCell ref="D6:H6"/>
    <mergeCell ref="A33:C33"/>
    <mergeCell ref="A40:C40"/>
    <mergeCell ref="A19:C19"/>
    <mergeCell ref="A8:G8"/>
    <mergeCell ref="A9:G9"/>
    <mergeCell ref="A10:G10"/>
    <mergeCell ref="A11:G11"/>
    <mergeCell ref="A12:G12"/>
    <mergeCell ref="A13:G13"/>
    <mergeCell ref="A15:C17"/>
    <mergeCell ref="D15:F15"/>
    <mergeCell ref="G15:G17"/>
    <mergeCell ref="D16:F16"/>
    <mergeCell ref="A18:G18"/>
    <mergeCell ref="A39:C39"/>
    <mergeCell ref="D1:H1"/>
    <mergeCell ref="D2:H2"/>
    <mergeCell ref="D3:H3"/>
    <mergeCell ref="D4:H4"/>
    <mergeCell ref="D5:H5"/>
  </mergeCells>
  <pageMargins left="0.7" right="0.4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tabSelected="1" topLeftCell="A22" workbookViewId="0">
      <selection activeCell="A43" sqref="A43:C45"/>
    </sheetView>
  </sheetViews>
  <sheetFormatPr defaultRowHeight="18.75"/>
  <cols>
    <col min="1" max="2" width="7.7109375" style="5" customWidth="1"/>
    <col min="3" max="3" width="37.28515625" style="5" customWidth="1"/>
    <col min="4" max="4" width="7.7109375" style="5" hidden="1" customWidth="1"/>
    <col min="5" max="6" width="10.85546875" style="5" customWidth="1"/>
    <col min="7" max="7" width="8.42578125" style="5" customWidth="1"/>
    <col min="8" max="16384" width="9.140625" style="5"/>
  </cols>
  <sheetData>
    <row r="1" spans="1:7">
      <c r="A1" s="16"/>
      <c r="B1" s="16"/>
      <c r="C1" s="16"/>
      <c r="D1" s="170" t="s">
        <v>0</v>
      </c>
      <c r="E1" s="170"/>
      <c r="F1" s="170"/>
      <c r="G1" s="170"/>
    </row>
    <row r="2" spans="1:7">
      <c r="A2" s="16"/>
      <c r="B2" s="16"/>
      <c r="C2" s="16"/>
      <c r="D2" s="171" t="s">
        <v>65</v>
      </c>
      <c r="E2" s="171"/>
      <c r="F2" s="171"/>
      <c r="G2" s="171"/>
    </row>
    <row r="3" spans="1:7">
      <c r="A3" s="16"/>
      <c r="B3" s="16"/>
      <c r="C3" s="16"/>
      <c r="D3" s="171" t="s">
        <v>1</v>
      </c>
      <c r="E3" s="171"/>
      <c r="F3" s="171"/>
      <c r="G3" s="171"/>
    </row>
    <row r="4" spans="1:7">
      <c r="A4" s="16"/>
      <c r="B4" s="16"/>
      <c r="C4" s="16"/>
      <c r="D4" s="171" t="s">
        <v>63</v>
      </c>
      <c r="E4" s="171"/>
      <c r="F4" s="171"/>
      <c r="G4" s="171"/>
    </row>
    <row r="5" spans="1:7">
      <c r="A5" s="16"/>
      <c r="B5" s="16"/>
      <c r="C5" s="16"/>
      <c r="D5" s="171" t="s">
        <v>2</v>
      </c>
      <c r="E5" s="171"/>
      <c r="F5" s="171"/>
      <c r="G5" s="171"/>
    </row>
    <row r="6" spans="1:7">
      <c r="A6" s="16"/>
      <c r="B6" s="16"/>
      <c r="C6" s="16"/>
      <c r="D6" s="171" t="s">
        <v>89</v>
      </c>
      <c r="E6" s="171"/>
      <c r="F6" s="171"/>
      <c r="G6" s="171"/>
    </row>
    <row r="7" spans="1:7">
      <c r="A7" s="16"/>
      <c r="B7" s="16"/>
      <c r="C7" s="16"/>
      <c r="D7" s="16"/>
      <c r="E7" s="16"/>
      <c r="F7" s="16"/>
      <c r="G7" s="16"/>
    </row>
    <row r="8" spans="1:7" ht="20.25">
      <c r="A8" s="157" t="s">
        <v>3</v>
      </c>
      <c r="B8" s="157"/>
      <c r="C8" s="157"/>
      <c r="D8" s="157"/>
      <c r="E8" s="157"/>
      <c r="F8" s="157"/>
      <c r="G8" s="92"/>
    </row>
    <row r="9" spans="1:7" ht="20.25">
      <c r="A9" s="157" t="s">
        <v>91</v>
      </c>
      <c r="B9" s="157"/>
      <c r="C9" s="157"/>
      <c r="D9" s="157"/>
      <c r="E9" s="157"/>
      <c r="F9" s="157"/>
      <c r="G9" s="92"/>
    </row>
    <row r="10" spans="1:7" ht="40.5" customHeight="1">
      <c r="A10" s="158" t="s">
        <v>64</v>
      </c>
      <c r="B10" s="158"/>
      <c r="C10" s="158"/>
      <c r="D10" s="158"/>
      <c r="E10" s="158"/>
      <c r="F10" s="158"/>
      <c r="G10" s="93"/>
    </row>
    <row r="11" spans="1:7" ht="20.25" customHeight="1">
      <c r="A11" s="158" t="s">
        <v>39</v>
      </c>
      <c r="B11" s="158"/>
      <c r="C11" s="158"/>
      <c r="D11" s="158"/>
      <c r="E11" s="158"/>
      <c r="F11" s="158"/>
      <c r="G11" s="93"/>
    </row>
    <row r="12" spans="1:7" ht="22.5" customHeight="1">
      <c r="A12" s="158" t="s">
        <v>35</v>
      </c>
      <c r="B12" s="158"/>
      <c r="C12" s="158"/>
      <c r="D12" s="158"/>
      <c r="E12" s="158"/>
      <c r="F12" s="158"/>
      <c r="G12" s="93"/>
    </row>
    <row r="13" spans="1:7" ht="22.5" customHeight="1">
      <c r="A13" s="158" t="s">
        <v>90</v>
      </c>
      <c r="B13" s="158"/>
      <c r="C13" s="158"/>
      <c r="D13" s="158"/>
      <c r="E13" s="158"/>
      <c r="F13" s="158"/>
      <c r="G13" s="93"/>
    </row>
    <row r="14" spans="1:7" ht="19.5" thickBot="1">
      <c r="A14" s="16"/>
      <c r="B14" s="16"/>
      <c r="C14" s="16"/>
      <c r="D14" s="16"/>
      <c r="E14" s="16"/>
      <c r="F14" s="16"/>
      <c r="G14" s="16"/>
    </row>
    <row r="15" spans="1:7" ht="18.75" customHeight="1">
      <c r="A15" s="161" t="s">
        <v>4</v>
      </c>
      <c r="B15" s="162"/>
      <c r="C15" s="163"/>
      <c r="D15" s="206" t="s">
        <v>5</v>
      </c>
      <c r="E15" s="207"/>
      <c r="F15" s="163" t="s">
        <v>7</v>
      </c>
      <c r="G15" s="208"/>
    </row>
    <row r="16" spans="1:7" ht="18.75" customHeight="1">
      <c r="A16" s="164"/>
      <c r="B16" s="165"/>
      <c r="C16" s="166"/>
      <c r="D16" s="209" t="s">
        <v>56</v>
      </c>
      <c r="E16" s="210"/>
      <c r="F16" s="166"/>
      <c r="G16" s="208"/>
    </row>
    <row r="17" spans="1:8" ht="19.5" thickBot="1">
      <c r="A17" s="167"/>
      <c r="B17" s="168"/>
      <c r="C17" s="169"/>
      <c r="D17" s="94">
        <v>1</v>
      </c>
      <c r="E17" s="68">
        <v>3</v>
      </c>
      <c r="F17" s="169"/>
      <c r="G17" s="208"/>
    </row>
    <row r="18" spans="1:8" ht="19.5" customHeight="1" thickBot="1">
      <c r="A18" s="117" t="s">
        <v>8</v>
      </c>
      <c r="B18" s="118"/>
      <c r="C18" s="118"/>
      <c r="D18" s="118"/>
      <c r="E18" s="118"/>
      <c r="F18" s="119"/>
      <c r="G18" s="102"/>
    </row>
    <row r="19" spans="1:8" ht="18.75" customHeight="1">
      <c r="A19" s="174" t="s">
        <v>9</v>
      </c>
      <c r="B19" s="175"/>
      <c r="C19" s="176"/>
      <c r="D19" s="20"/>
      <c r="E19" s="20">
        <v>170</v>
      </c>
      <c r="F19" s="21">
        <f t="shared" ref="F19:F27" si="0">SUM(D19:E19)</f>
        <v>170</v>
      </c>
      <c r="G19" s="103"/>
    </row>
    <row r="20" spans="1:8" ht="18.75" customHeight="1">
      <c r="A20" s="151" t="s">
        <v>36</v>
      </c>
      <c r="B20" s="152"/>
      <c r="C20" s="153"/>
      <c r="D20" s="2"/>
      <c r="E20" s="2">
        <v>102</v>
      </c>
      <c r="F20" s="4">
        <f t="shared" si="0"/>
        <v>102</v>
      </c>
      <c r="G20" s="103"/>
    </row>
    <row r="21" spans="1:8" ht="18.75" customHeight="1">
      <c r="A21" s="151" t="s">
        <v>11</v>
      </c>
      <c r="B21" s="152"/>
      <c r="C21" s="153"/>
      <c r="D21" s="2"/>
      <c r="E21" s="2">
        <v>68</v>
      </c>
      <c r="F21" s="4">
        <f t="shared" si="0"/>
        <v>68</v>
      </c>
      <c r="G21" s="103"/>
    </row>
    <row r="22" spans="1:8" ht="18.75" customHeight="1">
      <c r="A22" s="151" t="s">
        <v>12</v>
      </c>
      <c r="B22" s="152"/>
      <c r="C22" s="153"/>
      <c r="D22" s="2"/>
      <c r="E22" s="2">
        <v>136</v>
      </c>
      <c r="F22" s="4">
        <f t="shared" si="0"/>
        <v>136</v>
      </c>
      <c r="G22" s="103"/>
    </row>
    <row r="23" spans="1:8" ht="18.75" customHeight="1">
      <c r="A23" s="151" t="s">
        <v>37</v>
      </c>
      <c r="B23" s="152"/>
      <c r="C23" s="153"/>
      <c r="D23" s="2"/>
      <c r="E23" s="2">
        <v>68</v>
      </c>
      <c r="F23" s="4">
        <f t="shared" si="0"/>
        <v>68</v>
      </c>
      <c r="G23" s="103"/>
    </row>
    <row r="24" spans="1:8" ht="18.75" customHeight="1">
      <c r="A24" s="151" t="s">
        <v>24</v>
      </c>
      <c r="B24" s="152"/>
      <c r="C24" s="153"/>
      <c r="D24" s="2"/>
      <c r="E24" s="2">
        <v>34</v>
      </c>
      <c r="F24" s="4">
        <f t="shared" si="0"/>
        <v>34</v>
      </c>
      <c r="G24" s="103"/>
    </row>
    <row r="25" spans="1:8" ht="18.75" customHeight="1">
      <c r="A25" s="151" t="s">
        <v>25</v>
      </c>
      <c r="B25" s="152"/>
      <c r="C25" s="153"/>
      <c r="D25" s="2"/>
      <c r="E25" s="2">
        <v>34</v>
      </c>
      <c r="F25" s="4">
        <f t="shared" si="0"/>
        <v>34</v>
      </c>
      <c r="G25" s="103"/>
    </row>
    <row r="26" spans="1:8" ht="18.75" customHeight="1">
      <c r="A26" s="151" t="s">
        <v>28</v>
      </c>
      <c r="B26" s="152"/>
      <c r="C26" s="153"/>
      <c r="D26" s="2"/>
      <c r="E26" s="2">
        <v>68</v>
      </c>
      <c r="F26" s="4">
        <f t="shared" si="0"/>
        <v>68</v>
      </c>
      <c r="G26" s="103"/>
    </row>
    <row r="27" spans="1:8" ht="18.75" customHeight="1" thickBot="1">
      <c r="A27" s="154" t="s">
        <v>26</v>
      </c>
      <c r="B27" s="155"/>
      <c r="C27" s="156"/>
      <c r="D27" s="22"/>
      <c r="E27" s="22">
        <v>102</v>
      </c>
      <c r="F27" s="23">
        <f t="shared" si="0"/>
        <v>102</v>
      </c>
      <c r="G27" s="103"/>
    </row>
    <row r="28" spans="1:8" ht="19.5" thickBot="1">
      <c r="A28" s="50" t="s">
        <v>29</v>
      </c>
      <c r="B28" s="51"/>
      <c r="C28" s="52"/>
      <c r="D28" s="24">
        <f>SUM(D19:D27)</f>
        <v>0</v>
      </c>
      <c r="E28" s="24">
        <f>SUM(E19:E27)</f>
        <v>782</v>
      </c>
      <c r="F28" s="25">
        <f>SUM(F19:F27)</f>
        <v>782</v>
      </c>
      <c r="G28" s="103"/>
      <c r="H28" s="5">
        <f>E28/34</f>
        <v>23</v>
      </c>
    </row>
    <row r="29" spans="1:8" ht="18.75" customHeight="1" thickBot="1">
      <c r="A29" s="146" t="s">
        <v>41</v>
      </c>
      <c r="B29" s="147"/>
      <c r="C29" s="147"/>
      <c r="D29" s="147"/>
      <c r="E29" s="147"/>
      <c r="F29" s="148"/>
      <c r="G29" s="104"/>
      <c r="H29" s="5">
        <f t="shared" ref="H29:H42" si="1">E29/34</f>
        <v>0</v>
      </c>
    </row>
    <row r="30" spans="1:8" ht="18.75" customHeight="1">
      <c r="A30" s="181" t="s">
        <v>55</v>
      </c>
      <c r="B30" s="182"/>
      <c r="C30" s="203"/>
      <c r="D30" s="54"/>
      <c r="E30" s="55"/>
      <c r="F30" s="26"/>
      <c r="G30" s="101"/>
      <c r="H30" s="5">
        <f t="shared" si="1"/>
        <v>0</v>
      </c>
    </row>
    <row r="31" spans="1:8" ht="18.75" customHeight="1">
      <c r="A31" s="151" t="s">
        <v>54</v>
      </c>
      <c r="B31" s="152"/>
      <c r="C31" s="204"/>
      <c r="D31" s="56"/>
      <c r="E31" s="57">
        <v>34</v>
      </c>
      <c r="F31" s="26">
        <f>SUM(D31:E31)</f>
        <v>34</v>
      </c>
      <c r="G31" s="101"/>
      <c r="H31" s="5">
        <f t="shared" si="1"/>
        <v>1</v>
      </c>
    </row>
    <row r="32" spans="1:8" ht="18.75" customHeight="1">
      <c r="A32" s="151" t="s">
        <v>40</v>
      </c>
      <c r="B32" s="152"/>
      <c r="C32" s="204"/>
      <c r="D32" s="56"/>
      <c r="E32" s="57">
        <v>34</v>
      </c>
      <c r="F32" s="26">
        <f>SUM(D32:E32)</f>
        <v>34</v>
      </c>
      <c r="G32" s="101"/>
      <c r="H32" s="5">
        <f t="shared" si="1"/>
        <v>1</v>
      </c>
    </row>
    <row r="33" spans="1:8" ht="37.5" customHeight="1" thickBot="1">
      <c r="A33" s="154" t="s">
        <v>86</v>
      </c>
      <c r="B33" s="155"/>
      <c r="C33" s="205"/>
      <c r="D33" s="66"/>
      <c r="E33" s="22">
        <v>34</v>
      </c>
      <c r="F33" s="28">
        <f>SUM(D33:E33)</f>
        <v>34</v>
      </c>
      <c r="G33" s="101"/>
      <c r="H33" s="5">
        <f t="shared" si="1"/>
        <v>1</v>
      </c>
    </row>
    <row r="34" spans="1:8" ht="18.75" customHeight="1">
      <c r="A34" s="133" t="s">
        <v>32</v>
      </c>
      <c r="B34" s="134"/>
      <c r="C34" s="135"/>
      <c r="D34" s="45">
        <f>SUM(D31:D33)+D28</f>
        <v>0</v>
      </c>
      <c r="E34" s="45">
        <f>SUM(E30:E33)+E28</f>
        <v>884</v>
      </c>
      <c r="F34" s="47">
        <f>SUM(F31:F33)+F28</f>
        <v>884</v>
      </c>
      <c r="G34" s="105"/>
      <c r="H34" s="5">
        <f t="shared" si="1"/>
        <v>26</v>
      </c>
    </row>
    <row r="35" spans="1:8" ht="38.25" customHeight="1" thickBot="1">
      <c r="A35" s="136" t="s">
        <v>33</v>
      </c>
      <c r="B35" s="137"/>
      <c r="C35" s="138"/>
      <c r="D35" s="36">
        <f>D34/34</f>
        <v>0</v>
      </c>
      <c r="E35" s="36">
        <f t="shared" ref="E35" si="2">E34/34</f>
        <v>26</v>
      </c>
      <c r="F35" s="44"/>
      <c r="G35" s="101"/>
      <c r="H35" s="5">
        <f t="shared" si="1"/>
        <v>0.76470588235294112</v>
      </c>
    </row>
    <row r="36" spans="1:8" ht="19.5" customHeight="1" thickBot="1">
      <c r="A36" s="117" t="s">
        <v>73</v>
      </c>
      <c r="B36" s="202"/>
      <c r="C36" s="202"/>
      <c r="D36" s="193"/>
      <c r="E36" s="193"/>
      <c r="F36" s="194"/>
      <c r="G36" s="106"/>
      <c r="H36" s="5">
        <f t="shared" si="1"/>
        <v>0</v>
      </c>
    </row>
    <row r="37" spans="1:8" ht="38.25" customHeight="1">
      <c r="A37" s="133" t="s">
        <v>96</v>
      </c>
      <c r="B37" s="134"/>
      <c r="C37" s="135"/>
      <c r="D37" s="35"/>
      <c r="E37" s="35">
        <v>34</v>
      </c>
      <c r="F37" s="35">
        <f>SUM(E37:E37)</f>
        <v>34</v>
      </c>
      <c r="G37" s="103"/>
      <c r="H37" s="5">
        <f t="shared" si="1"/>
        <v>1</v>
      </c>
    </row>
    <row r="38" spans="1:8" ht="36.75" customHeight="1">
      <c r="A38" s="142" t="s">
        <v>98</v>
      </c>
      <c r="B38" s="143"/>
      <c r="C38" s="143"/>
      <c r="D38" s="4"/>
      <c r="E38" s="4">
        <v>34</v>
      </c>
      <c r="F38" s="4">
        <f>SUM(E38:E38)</f>
        <v>34</v>
      </c>
      <c r="G38" s="103"/>
      <c r="H38" s="5">
        <f t="shared" si="1"/>
        <v>1</v>
      </c>
    </row>
    <row r="39" spans="1:8" ht="38.25" customHeight="1" thickBot="1">
      <c r="A39" s="142" t="s">
        <v>97</v>
      </c>
      <c r="B39" s="143"/>
      <c r="C39" s="143"/>
      <c r="D39" s="4"/>
      <c r="E39" s="4">
        <v>34</v>
      </c>
      <c r="F39" s="4">
        <f>SUM(E39:E39)</f>
        <v>34</v>
      </c>
      <c r="G39" s="103"/>
      <c r="H39" s="5">
        <f t="shared" si="1"/>
        <v>1</v>
      </c>
    </row>
    <row r="40" spans="1:8" ht="19.5" customHeight="1" thickBot="1">
      <c r="A40" s="200" t="s">
        <v>75</v>
      </c>
      <c r="B40" s="201"/>
      <c r="C40" s="201"/>
      <c r="D40" s="27"/>
      <c r="E40" s="27">
        <f>SUM(E37:E39)</f>
        <v>102</v>
      </c>
      <c r="F40" s="35">
        <f>SUM(E40:E40)</f>
        <v>102</v>
      </c>
      <c r="G40" s="103"/>
      <c r="H40" s="5">
        <f t="shared" si="1"/>
        <v>3</v>
      </c>
    </row>
    <row r="41" spans="1:8" ht="19.5" customHeight="1" thickBot="1">
      <c r="A41" s="144" t="s">
        <v>34</v>
      </c>
      <c r="B41" s="145"/>
      <c r="C41" s="145"/>
      <c r="D41" s="29"/>
      <c r="E41" s="29"/>
      <c r="F41" s="25">
        <f>F42</f>
        <v>986</v>
      </c>
      <c r="G41" s="101"/>
      <c r="H41" s="5">
        <f t="shared" si="1"/>
        <v>0</v>
      </c>
    </row>
    <row r="42" spans="1:8" ht="19.5" customHeight="1" thickBot="1">
      <c r="A42" s="144" t="s">
        <v>77</v>
      </c>
      <c r="B42" s="145"/>
      <c r="C42" s="145"/>
      <c r="D42" s="29"/>
      <c r="E42" s="25">
        <f>E34+E40</f>
        <v>986</v>
      </c>
      <c r="F42" s="30">
        <f>SUM(F34,F37:F39)</f>
        <v>986</v>
      </c>
      <c r="G42" s="101"/>
      <c r="H42" s="5">
        <f t="shared" si="1"/>
        <v>29</v>
      </c>
    </row>
    <row r="43" spans="1:8">
      <c r="A43" s="6"/>
      <c r="B43" s="6"/>
      <c r="C43" s="6"/>
    </row>
    <row r="44" spans="1:8">
      <c r="A44" s="120" t="s">
        <v>57</v>
      </c>
      <c r="B44" s="121"/>
      <c r="C44" s="121"/>
      <c r="D44" s="121"/>
      <c r="E44" s="121"/>
      <c r="F44" s="121"/>
      <c r="G44" s="122"/>
    </row>
    <row r="45" spans="1:8">
      <c r="A45" s="7" t="s">
        <v>50</v>
      </c>
      <c r="B45" s="8"/>
      <c r="C45" s="8"/>
      <c r="D45" s="9">
        <f>SUM(D31:D33)</f>
        <v>0</v>
      </c>
      <c r="E45" s="9">
        <f>SUM(E31:E33)</f>
        <v>102</v>
      </c>
      <c r="F45" s="10"/>
      <c r="G45" s="10"/>
    </row>
    <row r="46" spans="1:8">
      <c r="A46" s="11" t="s">
        <v>51</v>
      </c>
      <c r="B46" s="8"/>
      <c r="C46" s="8"/>
      <c r="D46" s="9">
        <f>D45/34</f>
        <v>0</v>
      </c>
      <c r="E46" s="9">
        <f t="shared" ref="E46" si="3">E45/34</f>
        <v>3</v>
      </c>
      <c r="F46" s="10"/>
      <c r="G46" s="10"/>
    </row>
    <row r="47" spans="1:8">
      <c r="A47" s="11"/>
      <c r="B47" s="8"/>
      <c r="C47" s="8"/>
      <c r="D47" s="9"/>
      <c r="E47" s="9"/>
      <c r="F47" s="10"/>
      <c r="G47" s="10"/>
    </row>
    <row r="48" spans="1:8">
      <c r="A48" s="12" t="s">
        <v>52</v>
      </c>
      <c r="B48" s="13"/>
      <c r="C48" s="13"/>
      <c r="D48" s="14">
        <f>D28/34</f>
        <v>0</v>
      </c>
      <c r="E48" s="14">
        <f t="shared" ref="E48" si="4">E28/34</f>
        <v>23</v>
      </c>
      <c r="F48" s="15"/>
      <c r="G48" s="15"/>
    </row>
    <row r="49" spans="1:3">
      <c r="A49" s="6"/>
      <c r="B49" s="6"/>
      <c r="C49" s="6"/>
    </row>
    <row r="50" spans="1:3">
      <c r="A50" s="6"/>
      <c r="B50" s="6"/>
      <c r="C50" s="6"/>
    </row>
  </sheetData>
  <mergeCells count="42">
    <mergeCell ref="A13:F13"/>
    <mergeCell ref="D1:G1"/>
    <mergeCell ref="D2:G2"/>
    <mergeCell ref="D3:G3"/>
    <mergeCell ref="D4:G4"/>
    <mergeCell ref="D5:G5"/>
    <mergeCell ref="D6:G6"/>
    <mergeCell ref="A8:F8"/>
    <mergeCell ref="A9:F9"/>
    <mergeCell ref="A10:F10"/>
    <mergeCell ref="A11:F11"/>
    <mergeCell ref="A12:F12"/>
    <mergeCell ref="A24:C24"/>
    <mergeCell ref="A15:C17"/>
    <mergeCell ref="D15:E15"/>
    <mergeCell ref="F15:F17"/>
    <mergeCell ref="G15:G17"/>
    <mergeCell ref="D16:E16"/>
    <mergeCell ref="A18:F18"/>
    <mergeCell ref="A19:C19"/>
    <mergeCell ref="A20:C20"/>
    <mergeCell ref="A21:C21"/>
    <mergeCell ref="A22:C22"/>
    <mergeCell ref="A23:C23"/>
    <mergeCell ref="A36:F36"/>
    <mergeCell ref="A25:C25"/>
    <mergeCell ref="A26:C26"/>
    <mergeCell ref="A27:C27"/>
    <mergeCell ref="A29:F29"/>
    <mergeCell ref="A30:C30"/>
    <mergeCell ref="A31:C31"/>
    <mergeCell ref="A32:C32"/>
    <mergeCell ref="A33:C33"/>
    <mergeCell ref="A34:C34"/>
    <mergeCell ref="A35:C35"/>
    <mergeCell ref="A42:C42"/>
    <mergeCell ref="A44:G44"/>
    <mergeCell ref="A37:C37"/>
    <mergeCell ref="A38:C38"/>
    <mergeCell ref="A39:C39"/>
    <mergeCell ref="A40:C40"/>
    <mergeCell ref="A41:C41"/>
  </mergeCells>
  <pageMargins left="1.0629921259842521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topLeftCell="A22" workbookViewId="0">
      <selection activeCell="A38" sqref="A38:C41"/>
    </sheetView>
  </sheetViews>
  <sheetFormatPr defaultRowHeight="18.75"/>
  <cols>
    <col min="1" max="2" width="7.7109375" style="5" customWidth="1"/>
    <col min="3" max="3" width="37.28515625" style="5" customWidth="1"/>
    <col min="4" max="4" width="7.7109375" style="5" hidden="1" customWidth="1"/>
    <col min="5" max="6" width="10.85546875" style="5" customWidth="1"/>
    <col min="7" max="7" width="8.42578125" style="5" customWidth="1"/>
    <col min="8" max="16384" width="9.140625" style="5"/>
  </cols>
  <sheetData>
    <row r="1" spans="1:7">
      <c r="A1" s="16"/>
      <c r="B1" s="16"/>
      <c r="C1" s="16"/>
      <c r="D1" s="170" t="s">
        <v>0</v>
      </c>
      <c r="E1" s="170"/>
      <c r="F1" s="170"/>
      <c r="G1" s="170"/>
    </row>
    <row r="2" spans="1:7">
      <c r="A2" s="16"/>
      <c r="B2" s="16"/>
      <c r="C2" s="16"/>
      <c r="D2" s="171" t="s">
        <v>65</v>
      </c>
      <c r="E2" s="171"/>
      <c r="F2" s="171"/>
      <c r="G2" s="171"/>
    </row>
    <row r="3" spans="1:7">
      <c r="A3" s="16"/>
      <c r="B3" s="16"/>
      <c r="C3" s="16"/>
      <c r="D3" s="171" t="s">
        <v>1</v>
      </c>
      <c r="E3" s="171"/>
      <c r="F3" s="171"/>
      <c r="G3" s="171"/>
    </row>
    <row r="4" spans="1:7">
      <c r="A4" s="16"/>
      <c r="B4" s="16"/>
      <c r="C4" s="16"/>
      <c r="D4" s="171" t="s">
        <v>63</v>
      </c>
      <c r="E4" s="171"/>
      <c r="F4" s="171"/>
      <c r="G4" s="171"/>
    </row>
    <row r="5" spans="1:7">
      <c r="A5" s="16"/>
      <c r="B5" s="16"/>
      <c r="C5" s="16"/>
      <c r="D5" s="171" t="s">
        <v>2</v>
      </c>
      <c r="E5" s="171"/>
      <c r="F5" s="171"/>
      <c r="G5" s="171"/>
    </row>
    <row r="6" spans="1:7">
      <c r="A6" s="16"/>
      <c r="B6" s="16"/>
      <c r="C6" s="16"/>
      <c r="D6" s="171" t="s">
        <v>89</v>
      </c>
      <c r="E6" s="171"/>
      <c r="F6" s="171"/>
      <c r="G6" s="171"/>
    </row>
    <row r="7" spans="1:7">
      <c r="A7" s="16"/>
      <c r="B7" s="16"/>
      <c r="C7" s="16"/>
      <c r="D7" s="16"/>
      <c r="E7" s="16"/>
      <c r="F7" s="16"/>
      <c r="G7" s="16"/>
    </row>
    <row r="8" spans="1:7" ht="20.25">
      <c r="A8" s="157" t="s">
        <v>3</v>
      </c>
      <c r="B8" s="157"/>
      <c r="C8" s="157"/>
      <c r="D8" s="157"/>
      <c r="E8" s="157"/>
      <c r="F8" s="157"/>
      <c r="G8" s="92"/>
    </row>
    <row r="9" spans="1:7" ht="20.25">
      <c r="A9" s="157" t="s">
        <v>92</v>
      </c>
      <c r="B9" s="157"/>
      <c r="C9" s="157"/>
      <c r="D9" s="157"/>
      <c r="E9" s="157"/>
      <c r="F9" s="157"/>
      <c r="G9" s="92"/>
    </row>
    <row r="10" spans="1:7" ht="40.5" customHeight="1">
      <c r="A10" s="158" t="s">
        <v>64</v>
      </c>
      <c r="B10" s="158"/>
      <c r="C10" s="158"/>
      <c r="D10" s="158"/>
      <c r="E10" s="158"/>
      <c r="F10" s="158"/>
      <c r="G10" s="93"/>
    </row>
    <row r="11" spans="1:7" ht="20.25" customHeight="1">
      <c r="A11" s="158" t="s">
        <v>39</v>
      </c>
      <c r="B11" s="158"/>
      <c r="C11" s="158"/>
      <c r="D11" s="158"/>
      <c r="E11" s="158"/>
      <c r="F11" s="158"/>
      <c r="G11" s="93"/>
    </row>
    <row r="12" spans="1:7" ht="22.5" customHeight="1">
      <c r="A12" s="158" t="s">
        <v>35</v>
      </c>
      <c r="B12" s="158"/>
      <c r="C12" s="158"/>
      <c r="D12" s="158"/>
      <c r="E12" s="158"/>
      <c r="F12" s="158"/>
      <c r="G12" s="93"/>
    </row>
    <row r="13" spans="1:7" ht="22.5" customHeight="1">
      <c r="A13" s="158" t="s">
        <v>90</v>
      </c>
      <c r="B13" s="158"/>
      <c r="C13" s="158"/>
      <c r="D13" s="158"/>
      <c r="E13" s="158"/>
      <c r="F13" s="158"/>
      <c r="G13" s="93"/>
    </row>
    <row r="14" spans="1:7" ht="19.5" thickBot="1">
      <c r="A14" s="16"/>
      <c r="B14" s="16"/>
      <c r="C14" s="16"/>
      <c r="D14" s="16"/>
      <c r="E14" s="16"/>
      <c r="F14" s="16"/>
      <c r="G14" s="16"/>
    </row>
    <row r="15" spans="1:7" ht="18.75" customHeight="1">
      <c r="A15" s="161" t="s">
        <v>4</v>
      </c>
      <c r="B15" s="162"/>
      <c r="C15" s="163"/>
      <c r="D15" s="206" t="s">
        <v>5</v>
      </c>
      <c r="E15" s="220"/>
      <c r="F15" s="114" t="s">
        <v>7</v>
      </c>
      <c r="G15" s="208"/>
    </row>
    <row r="16" spans="1:7">
      <c r="A16" s="164"/>
      <c r="B16" s="165"/>
      <c r="C16" s="166"/>
      <c r="D16" s="209" t="s">
        <v>56</v>
      </c>
      <c r="E16" s="221"/>
      <c r="F16" s="115"/>
      <c r="G16" s="208"/>
    </row>
    <row r="17" spans="1:8" ht="19.5" thickBot="1">
      <c r="A17" s="167"/>
      <c r="B17" s="168"/>
      <c r="C17" s="169"/>
      <c r="D17" s="94">
        <v>1</v>
      </c>
      <c r="E17" s="95">
        <v>4</v>
      </c>
      <c r="F17" s="116"/>
      <c r="G17" s="208"/>
    </row>
    <row r="18" spans="1:8" ht="19.5" customHeight="1" thickBot="1">
      <c r="A18" s="117" t="s">
        <v>8</v>
      </c>
      <c r="B18" s="215"/>
      <c r="C18" s="215"/>
      <c r="D18" s="215"/>
      <c r="E18" s="215"/>
      <c r="F18" s="216"/>
      <c r="G18" s="102"/>
    </row>
    <row r="19" spans="1:8" ht="18.75" customHeight="1">
      <c r="A19" s="174" t="s">
        <v>9</v>
      </c>
      <c r="B19" s="175"/>
      <c r="C19" s="176"/>
      <c r="D19" s="20"/>
      <c r="E19" s="48">
        <v>170</v>
      </c>
      <c r="F19" s="21">
        <f t="shared" ref="F19:F28" si="0">SUM(D19:E19)</f>
        <v>170</v>
      </c>
      <c r="G19" s="103"/>
    </row>
    <row r="20" spans="1:8" ht="18.75" customHeight="1">
      <c r="A20" s="151" t="s">
        <v>36</v>
      </c>
      <c r="B20" s="152"/>
      <c r="C20" s="153"/>
      <c r="D20" s="2"/>
      <c r="E20" s="3">
        <v>68</v>
      </c>
      <c r="F20" s="4">
        <f t="shared" si="0"/>
        <v>68</v>
      </c>
      <c r="G20" s="103"/>
    </row>
    <row r="21" spans="1:8" ht="18.75" customHeight="1">
      <c r="A21" s="151" t="s">
        <v>11</v>
      </c>
      <c r="B21" s="152"/>
      <c r="C21" s="153"/>
      <c r="D21" s="2"/>
      <c r="E21" s="3">
        <v>68</v>
      </c>
      <c r="F21" s="4">
        <f t="shared" si="0"/>
        <v>68</v>
      </c>
      <c r="G21" s="103"/>
    </row>
    <row r="22" spans="1:8" ht="18.75" customHeight="1">
      <c r="A22" s="151" t="s">
        <v>12</v>
      </c>
      <c r="B22" s="152"/>
      <c r="C22" s="153"/>
      <c r="D22" s="2"/>
      <c r="E22" s="3">
        <v>136</v>
      </c>
      <c r="F22" s="4">
        <f t="shared" si="0"/>
        <v>136</v>
      </c>
      <c r="G22" s="103"/>
    </row>
    <row r="23" spans="1:8" ht="18.75" customHeight="1">
      <c r="A23" s="151" t="s">
        <v>37</v>
      </c>
      <c r="B23" s="152"/>
      <c r="C23" s="153"/>
      <c r="D23" s="2"/>
      <c r="E23" s="3">
        <v>68</v>
      </c>
      <c r="F23" s="4">
        <f t="shared" si="0"/>
        <v>68</v>
      </c>
      <c r="G23" s="103"/>
    </row>
    <row r="24" spans="1:8" ht="18.75" customHeight="1">
      <c r="A24" s="151" t="s">
        <v>24</v>
      </c>
      <c r="B24" s="152"/>
      <c r="C24" s="153"/>
      <c r="D24" s="2"/>
      <c r="E24" s="3">
        <v>34</v>
      </c>
      <c r="F24" s="4">
        <f t="shared" si="0"/>
        <v>34</v>
      </c>
      <c r="G24" s="103"/>
    </row>
    <row r="25" spans="1:8" ht="18.75" customHeight="1">
      <c r="A25" s="151" t="s">
        <v>25</v>
      </c>
      <c r="B25" s="152"/>
      <c r="C25" s="153"/>
      <c r="D25" s="2"/>
      <c r="E25" s="3">
        <v>34</v>
      </c>
      <c r="F25" s="4">
        <f t="shared" si="0"/>
        <v>34</v>
      </c>
      <c r="G25" s="103"/>
    </row>
    <row r="26" spans="1:8" ht="18.75" customHeight="1">
      <c r="A26" s="151" t="s">
        <v>28</v>
      </c>
      <c r="B26" s="152"/>
      <c r="C26" s="153"/>
      <c r="D26" s="2"/>
      <c r="E26" s="3">
        <v>68</v>
      </c>
      <c r="F26" s="4">
        <f t="shared" si="0"/>
        <v>68</v>
      </c>
      <c r="G26" s="103"/>
    </row>
    <row r="27" spans="1:8" ht="37.5" customHeight="1">
      <c r="A27" s="142" t="s">
        <v>71</v>
      </c>
      <c r="B27" s="143"/>
      <c r="C27" s="189"/>
      <c r="D27" s="22"/>
      <c r="E27" s="49">
        <v>34</v>
      </c>
      <c r="F27" s="4">
        <f t="shared" si="0"/>
        <v>34</v>
      </c>
      <c r="G27" s="103"/>
    </row>
    <row r="28" spans="1:8" ht="18.75" customHeight="1" thickBot="1">
      <c r="A28" s="154" t="s">
        <v>26</v>
      </c>
      <c r="B28" s="155"/>
      <c r="C28" s="156"/>
      <c r="D28" s="22"/>
      <c r="E28" s="49">
        <v>102</v>
      </c>
      <c r="F28" s="23">
        <f t="shared" si="0"/>
        <v>102</v>
      </c>
      <c r="G28" s="103"/>
    </row>
    <row r="29" spans="1:8" ht="19.5" thickBot="1">
      <c r="A29" s="50" t="s">
        <v>29</v>
      </c>
      <c r="B29" s="51"/>
      <c r="C29" s="52"/>
      <c r="D29" s="24">
        <f>SUM(D19:D28)</f>
        <v>0</v>
      </c>
      <c r="E29" s="53">
        <f>SUM(E19:E28)</f>
        <v>782</v>
      </c>
      <c r="F29" s="25">
        <f>SUM(F19:F28)</f>
        <v>782</v>
      </c>
      <c r="G29" s="103"/>
      <c r="H29" s="5">
        <f>E29/34</f>
        <v>23</v>
      </c>
    </row>
    <row r="30" spans="1:8" ht="18.75" customHeight="1" thickBot="1">
      <c r="A30" s="146" t="s">
        <v>41</v>
      </c>
      <c r="B30" s="213"/>
      <c r="C30" s="213"/>
      <c r="D30" s="213"/>
      <c r="E30" s="213"/>
      <c r="F30" s="214"/>
      <c r="G30" s="104"/>
      <c r="H30" s="5">
        <f t="shared" ref="H30:H44" si="1">E30/34</f>
        <v>0</v>
      </c>
    </row>
    <row r="31" spans="1:8" ht="18.75" customHeight="1">
      <c r="A31" s="217" t="s">
        <v>55</v>
      </c>
      <c r="B31" s="218"/>
      <c r="C31" s="219"/>
      <c r="D31" s="107"/>
      <c r="E31" s="108"/>
      <c r="F31" s="26"/>
      <c r="G31" s="101"/>
      <c r="H31" s="5">
        <f t="shared" si="1"/>
        <v>0</v>
      </c>
    </row>
    <row r="32" spans="1:8" ht="18.75" customHeight="1">
      <c r="A32" s="151" t="s">
        <v>54</v>
      </c>
      <c r="B32" s="152"/>
      <c r="C32" s="204"/>
      <c r="D32" s="56"/>
      <c r="E32" s="58">
        <v>34</v>
      </c>
      <c r="F32" s="26">
        <f>SUM(D32:E32)</f>
        <v>34</v>
      </c>
      <c r="G32" s="101"/>
      <c r="H32" s="5">
        <f t="shared" si="1"/>
        <v>1</v>
      </c>
    </row>
    <row r="33" spans="1:8" ht="18.75" customHeight="1">
      <c r="A33" s="151" t="s">
        <v>40</v>
      </c>
      <c r="B33" s="152"/>
      <c r="C33" s="204"/>
      <c r="D33" s="56"/>
      <c r="E33" s="58">
        <v>34</v>
      </c>
      <c r="F33" s="26">
        <f>SUM(D33:E33)</f>
        <v>34</v>
      </c>
      <c r="G33" s="101"/>
      <c r="H33" s="5">
        <f t="shared" si="1"/>
        <v>1</v>
      </c>
    </row>
    <row r="34" spans="1:8" ht="37.5" customHeight="1" thickBot="1">
      <c r="A34" s="154" t="s">
        <v>86</v>
      </c>
      <c r="B34" s="155"/>
      <c r="C34" s="205"/>
      <c r="D34" s="66"/>
      <c r="E34" s="42">
        <v>34</v>
      </c>
      <c r="F34" s="28">
        <f>SUM(D34:E34)</f>
        <v>34</v>
      </c>
      <c r="G34" s="101"/>
      <c r="H34" s="5">
        <f t="shared" si="1"/>
        <v>1</v>
      </c>
    </row>
    <row r="35" spans="1:8" ht="18.75" customHeight="1">
      <c r="A35" s="133" t="s">
        <v>32</v>
      </c>
      <c r="B35" s="134"/>
      <c r="C35" s="135"/>
      <c r="D35" s="45">
        <f>SUM(D32:D34)+D29</f>
        <v>0</v>
      </c>
      <c r="E35" s="46">
        <f>SUM(E31:E34)+E29</f>
        <v>884</v>
      </c>
      <c r="F35" s="47">
        <f>SUM(F32:F34)+F29</f>
        <v>884</v>
      </c>
      <c r="G35" s="105"/>
      <c r="H35" s="5">
        <f t="shared" si="1"/>
        <v>26</v>
      </c>
    </row>
    <row r="36" spans="1:8" ht="38.25" customHeight="1" thickBot="1">
      <c r="A36" s="136" t="s">
        <v>33</v>
      </c>
      <c r="B36" s="137"/>
      <c r="C36" s="138"/>
      <c r="D36" s="36">
        <f>D35/34</f>
        <v>0</v>
      </c>
      <c r="E36" s="43">
        <f t="shared" ref="E36" si="2">E35/34</f>
        <v>26</v>
      </c>
      <c r="F36" s="44"/>
      <c r="G36" s="101"/>
      <c r="H36" s="5">
        <f t="shared" si="1"/>
        <v>0.76470588235294112</v>
      </c>
    </row>
    <row r="37" spans="1:8" ht="19.5" thickBot="1">
      <c r="A37" s="117" t="s">
        <v>73</v>
      </c>
      <c r="B37" s="211"/>
      <c r="C37" s="211"/>
      <c r="D37" s="211"/>
      <c r="E37" s="211"/>
      <c r="F37" s="212"/>
      <c r="G37" s="106"/>
      <c r="H37" s="5">
        <f t="shared" si="1"/>
        <v>0</v>
      </c>
    </row>
    <row r="38" spans="1:8" ht="38.25" customHeight="1">
      <c r="A38" s="196" t="s">
        <v>87</v>
      </c>
      <c r="B38" s="197"/>
      <c r="C38" s="197"/>
      <c r="D38" s="21"/>
      <c r="E38" s="35">
        <v>34</v>
      </c>
      <c r="F38" s="35">
        <f>SUM(E38:E38)</f>
        <v>34</v>
      </c>
      <c r="G38" s="103"/>
      <c r="H38" s="5">
        <f t="shared" si="1"/>
        <v>1</v>
      </c>
    </row>
    <row r="39" spans="1:8" ht="56.25" customHeight="1">
      <c r="A39" s="198" t="s">
        <v>88</v>
      </c>
      <c r="B39" s="199"/>
      <c r="C39" s="199"/>
      <c r="D39" s="4"/>
      <c r="E39" s="4">
        <v>34</v>
      </c>
      <c r="F39" s="4">
        <f>SUM(E39:E39)</f>
        <v>34</v>
      </c>
      <c r="G39" s="103"/>
      <c r="H39" s="5">
        <f t="shared" si="1"/>
        <v>1</v>
      </c>
    </row>
    <row r="40" spans="1:8" ht="38.25" customHeight="1">
      <c r="A40" s="198" t="s">
        <v>82</v>
      </c>
      <c r="B40" s="199"/>
      <c r="C40" s="199"/>
      <c r="D40" s="4"/>
      <c r="E40" s="4">
        <v>34</v>
      </c>
      <c r="F40" s="4">
        <f>SUM(E40:E40)</f>
        <v>34</v>
      </c>
      <c r="G40" s="103"/>
      <c r="H40" s="5">
        <f t="shared" si="1"/>
        <v>1</v>
      </c>
    </row>
    <row r="41" spans="1:8" ht="38.25" customHeight="1" thickBot="1">
      <c r="A41" s="200" t="s">
        <v>95</v>
      </c>
      <c r="B41" s="201"/>
      <c r="C41" s="201"/>
      <c r="D41" s="27"/>
      <c r="E41" s="27">
        <v>34</v>
      </c>
      <c r="F41" s="27">
        <f>SUM(E41:E41)</f>
        <v>34</v>
      </c>
      <c r="G41" s="103"/>
      <c r="H41" s="5">
        <f t="shared" si="1"/>
        <v>1</v>
      </c>
    </row>
    <row r="42" spans="1:8" ht="19.5" thickBot="1">
      <c r="A42" s="200" t="s">
        <v>75</v>
      </c>
      <c r="B42" s="201"/>
      <c r="C42" s="201"/>
      <c r="D42" s="27"/>
      <c r="E42" s="27">
        <f>SUM(E38:E41)</f>
        <v>136</v>
      </c>
      <c r="F42" s="35">
        <f>SUM(E42:E42)</f>
        <v>136</v>
      </c>
      <c r="G42" s="103"/>
      <c r="H42" s="5">
        <f t="shared" si="1"/>
        <v>4</v>
      </c>
    </row>
    <row r="43" spans="1:8" ht="19.5" customHeight="1" thickBot="1">
      <c r="A43" s="144" t="s">
        <v>34</v>
      </c>
      <c r="B43" s="145"/>
      <c r="C43" s="145"/>
      <c r="D43" s="29"/>
      <c r="E43" s="30"/>
      <c r="F43" s="25">
        <f>F44</f>
        <v>1020</v>
      </c>
      <c r="G43" s="101"/>
      <c r="H43" s="5">
        <f t="shared" si="1"/>
        <v>0</v>
      </c>
    </row>
    <row r="44" spans="1:8" ht="19.5" customHeight="1" thickBot="1">
      <c r="A44" s="144" t="s">
        <v>77</v>
      </c>
      <c r="B44" s="145"/>
      <c r="C44" s="145"/>
      <c r="D44" s="29"/>
      <c r="E44" s="30">
        <f>E35+E42</f>
        <v>1020</v>
      </c>
      <c r="F44" s="30">
        <f>SUM(F35,F38:F41)</f>
        <v>1020</v>
      </c>
      <c r="G44" s="101"/>
      <c r="H44" s="5">
        <f t="shared" si="1"/>
        <v>30</v>
      </c>
    </row>
    <row r="45" spans="1:8">
      <c r="A45" s="6"/>
      <c r="B45" s="6"/>
      <c r="C45" s="6"/>
    </row>
    <row r="46" spans="1:8">
      <c r="A46" s="120" t="s">
        <v>57</v>
      </c>
      <c r="B46" s="121"/>
      <c r="C46" s="121"/>
      <c r="D46" s="121"/>
      <c r="E46" s="121"/>
      <c r="F46" s="121"/>
      <c r="G46" s="122"/>
    </row>
    <row r="47" spans="1:8">
      <c r="A47" s="7" t="s">
        <v>50</v>
      </c>
      <c r="B47" s="8"/>
      <c r="C47" s="8"/>
      <c r="D47" s="9">
        <f>SUM(D32:D34)</f>
        <v>0</v>
      </c>
      <c r="E47" s="9">
        <f>SUM(E32:E34)</f>
        <v>102</v>
      </c>
      <c r="F47" s="10"/>
      <c r="G47" s="10"/>
    </row>
    <row r="48" spans="1:8">
      <c r="A48" s="11" t="s">
        <v>51</v>
      </c>
      <c r="B48" s="8"/>
      <c r="C48" s="8"/>
      <c r="D48" s="9">
        <f>D47/34</f>
        <v>0</v>
      </c>
      <c r="E48" s="9">
        <f t="shared" ref="E48" si="3">E47/34</f>
        <v>3</v>
      </c>
      <c r="F48" s="10"/>
      <c r="G48" s="10"/>
    </row>
    <row r="49" spans="1:7">
      <c r="A49" s="11"/>
      <c r="B49" s="8"/>
      <c r="C49" s="8"/>
      <c r="D49" s="9"/>
      <c r="E49" s="9"/>
      <c r="F49" s="10"/>
      <c r="G49" s="10"/>
    </row>
    <row r="50" spans="1:7">
      <c r="A50" s="12" t="s">
        <v>52</v>
      </c>
      <c r="B50" s="13"/>
      <c r="C50" s="13"/>
      <c r="D50" s="14">
        <f>D29/34</f>
        <v>0</v>
      </c>
      <c r="E50" s="14">
        <f t="shared" ref="E50" si="4">E29/34</f>
        <v>23</v>
      </c>
      <c r="F50" s="15"/>
      <c r="G50" s="15"/>
    </row>
    <row r="51" spans="1:7">
      <c r="A51" s="6"/>
      <c r="B51" s="6"/>
      <c r="C51" s="6"/>
    </row>
    <row r="52" spans="1:7">
      <c r="A52" s="6"/>
      <c r="B52" s="6"/>
      <c r="C52" s="6"/>
    </row>
  </sheetData>
  <mergeCells count="44">
    <mergeCell ref="A13:F13"/>
    <mergeCell ref="D1:G1"/>
    <mergeCell ref="D2:G2"/>
    <mergeCell ref="D3:G3"/>
    <mergeCell ref="D4:G4"/>
    <mergeCell ref="D5:G5"/>
    <mergeCell ref="D6:G6"/>
    <mergeCell ref="A8:F8"/>
    <mergeCell ref="A9:F9"/>
    <mergeCell ref="A10:F10"/>
    <mergeCell ref="A11:F11"/>
    <mergeCell ref="A12:F12"/>
    <mergeCell ref="A25:C25"/>
    <mergeCell ref="A15:C17"/>
    <mergeCell ref="D15:E15"/>
    <mergeCell ref="G15:G17"/>
    <mergeCell ref="D16:E16"/>
    <mergeCell ref="A19:C19"/>
    <mergeCell ref="A20:C20"/>
    <mergeCell ref="A21:C21"/>
    <mergeCell ref="A22:C22"/>
    <mergeCell ref="A23:C23"/>
    <mergeCell ref="A24:C24"/>
    <mergeCell ref="A26:C26"/>
    <mergeCell ref="A27:C27"/>
    <mergeCell ref="A28:C28"/>
    <mergeCell ref="A31:C31"/>
    <mergeCell ref="A32:C32"/>
    <mergeCell ref="A46:G46"/>
    <mergeCell ref="F15:F17"/>
    <mergeCell ref="A37:F37"/>
    <mergeCell ref="A30:F30"/>
    <mergeCell ref="A18:F18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8:C38"/>
  </mergeCells>
  <pageMargins left="1.0629921259842521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1"/>
  <sheetViews>
    <sheetView topLeftCell="A50" workbookViewId="0">
      <selection activeCell="I64" sqref="A15:I64"/>
    </sheetView>
  </sheetViews>
  <sheetFormatPr defaultRowHeight="18.75"/>
  <cols>
    <col min="1" max="2" width="7.7109375" style="5" customWidth="1"/>
    <col min="3" max="3" width="32.7109375" style="5" customWidth="1"/>
    <col min="4" max="8" width="7.7109375" style="5" customWidth="1"/>
    <col min="9" max="9" width="8.7109375" style="5" customWidth="1"/>
    <col min="10" max="16384" width="9.140625" style="5"/>
  </cols>
  <sheetData>
    <row r="1" spans="1:9">
      <c r="A1" s="16"/>
      <c r="B1" s="16"/>
      <c r="C1" s="16"/>
      <c r="D1" s="16"/>
      <c r="E1" s="16"/>
      <c r="F1" s="170" t="s">
        <v>0</v>
      </c>
      <c r="G1" s="170"/>
      <c r="H1" s="170"/>
      <c r="I1" s="170"/>
    </row>
    <row r="2" spans="1:9">
      <c r="A2" s="16"/>
      <c r="B2" s="16"/>
      <c r="C2" s="16"/>
      <c r="D2" s="16"/>
      <c r="E2" s="16"/>
      <c r="F2" s="171" t="s">
        <v>65</v>
      </c>
      <c r="G2" s="171"/>
      <c r="H2" s="171"/>
      <c r="I2" s="171"/>
    </row>
    <row r="3" spans="1:9">
      <c r="A3" s="16"/>
      <c r="B3" s="16"/>
      <c r="C3" s="16"/>
      <c r="D3" s="16"/>
      <c r="E3" s="16"/>
      <c r="F3" s="171" t="s">
        <v>1</v>
      </c>
      <c r="G3" s="171"/>
      <c r="H3" s="171"/>
      <c r="I3" s="171"/>
    </row>
    <row r="4" spans="1:9">
      <c r="A4" s="16"/>
      <c r="B4" s="16"/>
      <c r="C4" s="16"/>
      <c r="D4" s="16"/>
      <c r="E4" s="16"/>
      <c r="F4" s="171" t="s">
        <v>38</v>
      </c>
      <c r="G4" s="171"/>
      <c r="H4" s="171"/>
      <c r="I4" s="171"/>
    </row>
    <row r="5" spans="1:9" ht="27" customHeight="1">
      <c r="A5" s="16"/>
      <c r="B5" s="16"/>
      <c r="C5" s="16"/>
      <c r="D5" s="16"/>
      <c r="E5" s="16"/>
      <c r="F5" s="171" t="s">
        <v>2</v>
      </c>
      <c r="G5" s="171"/>
      <c r="H5" s="171"/>
      <c r="I5" s="171"/>
    </row>
    <row r="6" spans="1:9">
      <c r="A6" s="16"/>
      <c r="B6" s="16"/>
      <c r="C6" s="16"/>
      <c r="D6" s="16"/>
      <c r="E6" s="16"/>
      <c r="F6" s="171" t="s">
        <v>94</v>
      </c>
      <c r="G6" s="171"/>
      <c r="H6" s="171"/>
      <c r="I6" s="171"/>
    </row>
    <row r="7" spans="1:9">
      <c r="A7" s="16"/>
      <c r="B7" s="16"/>
      <c r="C7" s="16"/>
      <c r="D7" s="16"/>
      <c r="E7" s="16"/>
      <c r="F7" s="16"/>
      <c r="G7" s="16"/>
      <c r="H7" s="16"/>
      <c r="I7" s="16"/>
    </row>
    <row r="8" spans="1:9" ht="20.25">
      <c r="A8" s="157" t="s">
        <v>3</v>
      </c>
      <c r="B8" s="157"/>
      <c r="C8" s="157"/>
      <c r="D8" s="157"/>
      <c r="E8" s="157"/>
      <c r="F8" s="157"/>
      <c r="G8" s="157"/>
      <c r="H8" s="157"/>
      <c r="I8" s="157"/>
    </row>
    <row r="9" spans="1:9" ht="20.25">
      <c r="A9" s="157" t="s">
        <v>68</v>
      </c>
      <c r="B9" s="157"/>
      <c r="C9" s="157"/>
      <c r="D9" s="157"/>
      <c r="E9" s="157"/>
      <c r="F9" s="157"/>
      <c r="G9" s="157"/>
      <c r="H9" s="157"/>
      <c r="I9" s="157"/>
    </row>
    <row r="10" spans="1:9" ht="40.5" customHeight="1">
      <c r="A10" s="158" t="s">
        <v>64</v>
      </c>
      <c r="B10" s="158"/>
      <c r="C10" s="158"/>
      <c r="D10" s="158"/>
      <c r="E10" s="158"/>
      <c r="F10" s="158"/>
      <c r="G10" s="158"/>
      <c r="H10" s="158"/>
      <c r="I10" s="158"/>
    </row>
    <row r="11" spans="1:9" ht="20.25" customHeight="1">
      <c r="A11" s="158" t="s">
        <v>39</v>
      </c>
      <c r="B11" s="158"/>
      <c r="C11" s="158"/>
      <c r="D11" s="158"/>
      <c r="E11" s="158"/>
      <c r="F11" s="158"/>
      <c r="G11" s="158"/>
      <c r="H11" s="158"/>
      <c r="I11" s="158"/>
    </row>
    <row r="12" spans="1:9" ht="20.25" customHeight="1">
      <c r="A12" s="158" t="s">
        <v>35</v>
      </c>
      <c r="B12" s="158"/>
      <c r="C12" s="158"/>
      <c r="D12" s="158"/>
      <c r="E12" s="158"/>
      <c r="F12" s="158"/>
      <c r="G12" s="158"/>
      <c r="H12" s="158"/>
      <c r="I12" s="158"/>
    </row>
    <row r="13" spans="1:9" ht="22.5" customHeight="1">
      <c r="A13" s="158" t="s">
        <v>90</v>
      </c>
      <c r="B13" s="158"/>
      <c r="C13" s="158"/>
      <c r="D13" s="158"/>
      <c r="E13" s="158"/>
      <c r="F13" s="158"/>
      <c r="G13" s="158"/>
      <c r="H13" s="158"/>
      <c r="I13" s="158"/>
    </row>
    <row r="14" spans="1:9" ht="19.5" thickBo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8.75" customHeight="1">
      <c r="A15" s="161" t="s">
        <v>4</v>
      </c>
      <c r="B15" s="162"/>
      <c r="C15" s="163"/>
      <c r="D15" s="206" t="s">
        <v>5</v>
      </c>
      <c r="E15" s="231"/>
      <c r="F15" s="231"/>
      <c r="G15" s="231"/>
      <c r="H15" s="114"/>
      <c r="I15" s="114" t="s">
        <v>7</v>
      </c>
    </row>
    <row r="16" spans="1:9" ht="18.75" customHeight="1">
      <c r="A16" s="164"/>
      <c r="B16" s="165"/>
      <c r="C16" s="166"/>
      <c r="D16" s="209" t="s">
        <v>6</v>
      </c>
      <c r="E16" s="232"/>
      <c r="F16" s="232"/>
      <c r="G16" s="232"/>
      <c r="H16" s="115"/>
      <c r="I16" s="115"/>
    </row>
    <row r="17" spans="1:9" ht="19.5" thickBot="1">
      <c r="A17" s="167"/>
      <c r="B17" s="168"/>
      <c r="C17" s="169"/>
      <c r="D17" s="61">
        <v>5</v>
      </c>
      <c r="E17" s="109">
        <v>6</v>
      </c>
      <c r="F17" s="109">
        <v>7</v>
      </c>
      <c r="G17" s="109">
        <v>8</v>
      </c>
      <c r="H17" s="110">
        <v>9</v>
      </c>
      <c r="I17" s="116"/>
    </row>
    <row r="18" spans="1:9" ht="19.5" customHeight="1" thickBot="1">
      <c r="A18" s="117" t="s">
        <v>8</v>
      </c>
      <c r="B18" s="118"/>
      <c r="C18" s="118"/>
      <c r="D18" s="118"/>
      <c r="E18" s="179"/>
      <c r="F18" s="118"/>
      <c r="G18" s="118"/>
      <c r="H18" s="118"/>
      <c r="I18" s="119"/>
    </row>
    <row r="19" spans="1:9" ht="18.75" customHeight="1">
      <c r="A19" s="126" t="s">
        <v>9</v>
      </c>
      <c r="B19" s="127"/>
      <c r="C19" s="159"/>
      <c r="D19" s="112">
        <v>204</v>
      </c>
      <c r="E19" s="33">
        <v>204</v>
      </c>
      <c r="F19" s="33">
        <v>136</v>
      </c>
      <c r="G19" s="33">
        <v>102</v>
      </c>
      <c r="H19" s="34">
        <v>68</v>
      </c>
      <c r="I19" s="35">
        <f>SUM(D19:H19)</f>
        <v>714</v>
      </c>
    </row>
    <row r="20" spans="1:9" ht="18.75" customHeight="1">
      <c r="A20" s="151" t="s">
        <v>10</v>
      </c>
      <c r="B20" s="152"/>
      <c r="C20" s="153"/>
      <c r="D20" s="113">
        <v>68</v>
      </c>
      <c r="E20" s="2">
        <v>68</v>
      </c>
      <c r="F20" s="2">
        <v>68</v>
      </c>
      <c r="G20" s="2">
        <v>68</v>
      </c>
      <c r="H20" s="3">
        <v>102</v>
      </c>
      <c r="I20" s="4">
        <f>SUM(D20:H20)</f>
        <v>374</v>
      </c>
    </row>
    <row r="21" spans="1:9" ht="18.75" customHeight="1">
      <c r="A21" s="151" t="s">
        <v>11</v>
      </c>
      <c r="B21" s="152"/>
      <c r="C21" s="153"/>
      <c r="D21" s="113">
        <v>102</v>
      </c>
      <c r="E21" s="2">
        <v>102</v>
      </c>
      <c r="F21" s="2">
        <v>102</v>
      </c>
      <c r="G21" s="2">
        <v>102</v>
      </c>
      <c r="H21" s="3">
        <v>102</v>
      </c>
      <c r="I21" s="4">
        <f t="shared" ref="I21:I39" si="0">SUM(D21:H21)</f>
        <v>510</v>
      </c>
    </row>
    <row r="22" spans="1:9" ht="18.75" customHeight="1">
      <c r="A22" s="142" t="s">
        <v>12</v>
      </c>
      <c r="B22" s="143"/>
      <c r="C22" s="189"/>
      <c r="D22" s="113">
        <v>170</v>
      </c>
      <c r="E22" s="2">
        <v>170</v>
      </c>
      <c r="F22" s="2"/>
      <c r="G22" s="2"/>
      <c r="H22" s="3"/>
      <c r="I22" s="4">
        <f t="shared" si="0"/>
        <v>340</v>
      </c>
    </row>
    <row r="23" spans="1:9" ht="18.75" customHeight="1">
      <c r="A23" s="151" t="s">
        <v>13</v>
      </c>
      <c r="B23" s="152"/>
      <c r="C23" s="153"/>
      <c r="D23" s="113"/>
      <c r="E23" s="2"/>
      <c r="F23" s="2">
        <v>102</v>
      </c>
      <c r="G23" s="2">
        <v>102</v>
      </c>
      <c r="H23" s="3">
        <v>102</v>
      </c>
      <c r="I23" s="4">
        <f t="shared" si="0"/>
        <v>306</v>
      </c>
    </row>
    <row r="24" spans="1:9" ht="18.75" customHeight="1">
      <c r="A24" s="151" t="s">
        <v>14</v>
      </c>
      <c r="B24" s="152"/>
      <c r="C24" s="153"/>
      <c r="D24" s="113"/>
      <c r="E24" s="2"/>
      <c r="F24" s="2">
        <v>68</v>
      </c>
      <c r="G24" s="2">
        <v>68</v>
      </c>
      <c r="H24" s="3">
        <v>68</v>
      </c>
      <c r="I24" s="4">
        <f t="shared" si="0"/>
        <v>204</v>
      </c>
    </row>
    <row r="25" spans="1:9" ht="18.75" customHeight="1">
      <c r="A25" s="151" t="s">
        <v>15</v>
      </c>
      <c r="B25" s="152"/>
      <c r="C25" s="153"/>
      <c r="D25" s="113"/>
      <c r="E25" s="2"/>
      <c r="F25" s="2"/>
      <c r="G25" s="2">
        <v>34</v>
      </c>
      <c r="H25" s="3">
        <v>68</v>
      </c>
      <c r="I25" s="4">
        <f t="shared" si="0"/>
        <v>102</v>
      </c>
    </row>
    <row r="26" spans="1:9" ht="18.75" customHeight="1">
      <c r="A26" s="151" t="s">
        <v>16</v>
      </c>
      <c r="B26" s="152"/>
      <c r="C26" s="153"/>
      <c r="D26" s="113">
        <v>68</v>
      </c>
      <c r="E26" s="2">
        <v>68</v>
      </c>
      <c r="F26" s="2">
        <v>68</v>
      </c>
      <c r="G26" s="2">
        <v>68</v>
      </c>
      <c r="H26" s="3"/>
      <c r="I26" s="4">
        <f t="shared" si="0"/>
        <v>272</v>
      </c>
    </row>
    <row r="27" spans="1:9" ht="18.75" customHeight="1">
      <c r="A27" s="151" t="s">
        <v>17</v>
      </c>
      <c r="B27" s="152"/>
      <c r="C27" s="153"/>
      <c r="D27" s="113"/>
      <c r="E27" s="2"/>
      <c r="F27" s="2"/>
      <c r="G27" s="2"/>
      <c r="H27" s="3">
        <v>43</v>
      </c>
      <c r="I27" s="4">
        <f t="shared" si="0"/>
        <v>43</v>
      </c>
    </row>
    <row r="28" spans="1:9" ht="18.75" customHeight="1">
      <c r="A28" s="151" t="s">
        <v>18</v>
      </c>
      <c r="B28" s="152"/>
      <c r="C28" s="153"/>
      <c r="D28" s="113"/>
      <c r="E28" s="2"/>
      <c r="F28" s="2"/>
      <c r="G28" s="2"/>
      <c r="H28" s="3">
        <v>25</v>
      </c>
      <c r="I28" s="4">
        <f t="shared" si="0"/>
        <v>25</v>
      </c>
    </row>
    <row r="29" spans="1:9" ht="18.75" customHeight="1">
      <c r="A29" s="151" t="s">
        <v>19</v>
      </c>
      <c r="B29" s="152"/>
      <c r="C29" s="153"/>
      <c r="D29" s="113">
        <v>34</v>
      </c>
      <c r="E29" s="2">
        <v>34</v>
      </c>
      <c r="F29" s="2">
        <v>34</v>
      </c>
      <c r="G29" s="2">
        <v>34</v>
      </c>
      <c r="H29" s="3">
        <v>34</v>
      </c>
      <c r="I29" s="4">
        <f t="shared" si="0"/>
        <v>170</v>
      </c>
    </row>
    <row r="30" spans="1:9" ht="18.75" customHeight="1">
      <c r="A30" s="142" t="s">
        <v>66</v>
      </c>
      <c r="B30" s="143"/>
      <c r="C30" s="189"/>
      <c r="D30" s="113">
        <v>68</v>
      </c>
      <c r="E30" s="2"/>
      <c r="F30" s="2"/>
      <c r="G30" s="2"/>
      <c r="H30" s="3"/>
      <c r="I30" s="4">
        <f t="shared" si="0"/>
        <v>68</v>
      </c>
    </row>
    <row r="31" spans="1:9" ht="18.75" customHeight="1">
      <c r="A31" s="151" t="s">
        <v>20</v>
      </c>
      <c r="B31" s="152"/>
      <c r="C31" s="153"/>
      <c r="D31" s="113"/>
      <c r="E31" s="2">
        <v>34</v>
      </c>
      <c r="F31" s="2">
        <v>68</v>
      </c>
      <c r="G31" s="2">
        <v>68</v>
      </c>
      <c r="H31" s="3">
        <v>68</v>
      </c>
      <c r="I31" s="4">
        <f t="shared" si="0"/>
        <v>238</v>
      </c>
    </row>
    <row r="32" spans="1:9" ht="18.75" customHeight="1">
      <c r="A32" s="151" t="s">
        <v>21</v>
      </c>
      <c r="B32" s="152"/>
      <c r="C32" s="153"/>
      <c r="D32" s="113"/>
      <c r="E32" s="2">
        <v>34</v>
      </c>
      <c r="F32" s="2">
        <v>68</v>
      </c>
      <c r="G32" s="2">
        <v>68</v>
      </c>
      <c r="H32" s="3">
        <v>68</v>
      </c>
      <c r="I32" s="4">
        <f t="shared" si="0"/>
        <v>238</v>
      </c>
    </row>
    <row r="33" spans="1:14" ht="18.75" customHeight="1">
      <c r="A33" s="142" t="s">
        <v>23</v>
      </c>
      <c r="B33" s="143"/>
      <c r="C33" s="189"/>
      <c r="D33" s="113"/>
      <c r="E33" s="2"/>
      <c r="F33" s="2"/>
      <c r="G33" s="2">
        <v>68</v>
      </c>
      <c r="H33" s="3">
        <v>68</v>
      </c>
      <c r="I33" s="4">
        <f t="shared" si="0"/>
        <v>136</v>
      </c>
    </row>
    <row r="34" spans="1:14" ht="18.75" customHeight="1">
      <c r="A34" s="151" t="s">
        <v>22</v>
      </c>
      <c r="B34" s="152"/>
      <c r="C34" s="153"/>
      <c r="D34" s="113"/>
      <c r="E34" s="2"/>
      <c r="F34" s="2">
        <v>68</v>
      </c>
      <c r="G34" s="2">
        <v>68</v>
      </c>
      <c r="H34" s="3">
        <v>68</v>
      </c>
      <c r="I34" s="4">
        <f t="shared" si="0"/>
        <v>204</v>
      </c>
    </row>
    <row r="35" spans="1:14" ht="18.75" customHeight="1">
      <c r="A35" s="151" t="s">
        <v>24</v>
      </c>
      <c r="B35" s="152"/>
      <c r="C35" s="153"/>
      <c r="D35" s="113">
        <v>34</v>
      </c>
      <c r="E35" s="2">
        <v>34</v>
      </c>
      <c r="F35" s="2">
        <v>34</v>
      </c>
      <c r="G35" s="2">
        <v>17</v>
      </c>
      <c r="H35" s="3">
        <v>17</v>
      </c>
      <c r="I35" s="4">
        <f t="shared" si="0"/>
        <v>136</v>
      </c>
    </row>
    <row r="36" spans="1:14" ht="18.75" customHeight="1">
      <c r="A36" s="151" t="s">
        <v>25</v>
      </c>
      <c r="B36" s="152"/>
      <c r="C36" s="153"/>
      <c r="D36" s="113">
        <v>34</v>
      </c>
      <c r="E36" s="2">
        <v>34</v>
      </c>
      <c r="F36" s="2">
        <v>34</v>
      </c>
      <c r="G36" s="2">
        <v>17</v>
      </c>
      <c r="H36" s="3">
        <v>17</v>
      </c>
      <c r="I36" s="4">
        <f t="shared" si="0"/>
        <v>136</v>
      </c>
    </row>
    <row r="37" spans="1:14" ht="18.75" customHeight="1">
      <c r="A37" s="151" t="s">
        <v>26</v>
      </c>
      <c r="B37" s="152"/>
      <c r="C37" s="153"/>
      <c r="D37" s="113">
        <v>102</v>
      </c>
      <c r="E37" s="2">
        <v>102</v>
      </c>
      <c r="F37" s="2">
        <v>102</v>
      </c>
      <c r="G37" s="2">
        <v>102</v>
      </c>
      <c r="H37" s="3">
        <v>102</v>
      </c>
      <c r="I37" s="4">
        <f t="shared" si="0"/>
        <v>510</v>
      </c>
    </row>
    <row r="38" spans="1:14" ht="18.75" customHeight="1">
      <c r="A38" s="151" t="s">
        <v>27</v>
      </c>
      <c r="B38" s="152"/>
      <c r="C38" s="153"/>
      <c r="D38" s="113"/>
      <c r="E38" s="2"/>
      <c r="F38" s="2"/>
      <c r="G38" s="2">
        <v>34</v>
      </c>
      <c r="H38" s="3"/>
      <c r="I38" s="4">
        <f t="shared" si="0"/>
        <v>34</v>
      </c>
    </row>
    <row r="39" spans="1:14" ht="18.75" customHeight="1">
      <c r="A39" s="151" t="s">
        <v>28</v>
      </c>
      <c r="B39" s="152"/>
      <c r="C39" s="153"/>
      <c r="D39" s="113">
        <v>68</v>
      </c>
      <c r="E39" s="2">
        <v>68</v>
      </c>
      <c r="F39" s="2">
        <v>68</v>
      </c>
      <c r="G39" s="2">
        <v>34</v>
      </c>
      <c r="H39" s="3">
        <v>34</v>
      </c>
      <c r="I39" s="4">
        <f t="shared" si="0"/>
        <v>272</v>
      </c>
    </row>
    <row r="40" spans="1:14" ht="58.5" customHeight="1">
      <c r="A40" s="142" t="s">
        <v>83</v>
      </c>
      <c r="B40" s="143"/>
      <c r="C40" s="189"/>
      <c r="D40" s="113"/>
      <c r="E40" s="2"/>
      <c r="F40" s="2"/>
      <c r="G40" s="2"/>
      <c r="H40" s="3">
        <v>34</v>
      </c>
      <c r="I40" s="4">
        <f>SUM(D40:H40)</f>
        <v>34</v>
      </c>
    </row>
    <row r="41" spans="1:14" ht="19.5" thickBot="1">
      <c r="A41" s="222" t="s">
        <v>29</v>
      </c>
      <c r="B41" s="223"/>
      <c r="C41" s="224"/>
      <c r="D41" s="36">
        <f t="shared" ref="D41:I41" si="1">SUM(D19:D40)</f>
        <v>952</v>
      </c>
      <c r="E41" s="36">
        <f t="shared" si="1"/>
        <v>952</v>
      </c>
      <c r="F41" s="36">
        <f t="shared" si="1"/>
        <v>1020</v>
      </c>
      <c r="G41" s="36">
        <f t="shared" si="1"/>
        <v>1054</v>
      </c>
      <c r="H41" s="37">
        <f t="shared" si="1"/>
        <v>1088</v>
      </c>
      <c r="I41" s="27">
        <f t="shared" si="1"/>
        <v>5066</v>
      </c>
      <c r="J41" s="5">
        <f>D41/34</f>
        <v>28</v>
      </c>
      <c r="K41" s="5">
        <f t="shared" ref="K41:N41" si="2">E41/34</f>
        <v>28</v>
      </c>
      <c r="L41" s="5">
        <f t="shared" si="2"/>
        <v>30</v>
      </c>
      <c r="M41" s="5">
        <f t="shared" si="2"/>
        <v>31</v>
      </c>
      <c r="N41" s="5">
        <f t="shared" si="2"/>
        <v>32</v>
      </c>
    </row>
    <row r="42" spans="1:14" ht="18.75" customHeight="1" thickBot="1">
      <c r="A42" s="146" t="s">
        <v>41</v>
      </c>
      <c r="B42" s="147"/>
      <c r="C42" s="147"/>
      <c r="D42" s="147"/>
      <c r="E42" s="147"/>
      <c r="F42" s="147"/>
      <c r="G42" s="147"/>
      <c r="H42" s="147"/>
      <c r="I42" s="148"/>
      <c r="J42" s="5">
        <f t="shared" ref="J42:J62" si="3">D42/34</f>
        <v>0</v>
      </c>
    </row>
    <row r="43" spans="1:14" ht="18.75" customHeight="1">
      <c r="A43" s="181" t="s">
        <v>44</v>
      </c>
      <c r="B43" s="182"/>
      <c r="C43" s="183"/>
      <c r="D43" s="62"/>
      <c r="E43" s="38"/>
      <c r="F43" s="38"/>
      <c r="G43" s="38"/>
      <c r="H43" s="39"/>
      <c r="I43" s="236"/>
      <c r="J43" s="5">
        <f t="shared" si="3"/>
        <v>0</v>
      </c>
    </row>
    <row r="44" spans="1:14" ht="18.75" customHeight="1">
      <c r="A44" s="151" t="s">
        <v>30</v>
      </c>
      <c r="B44" s="152"/>
      <c r="C44" s="153"/>
      <c r="D44" s="113">
        <v>34</v>
      </c>
      <c r="E44" s="2">
        <v>34</v>
      </c>
      <c r="F44" s="2">
        <v>34</v>
      </c>
      <c r="G44" s="2"/>
      <c r="H44" s="40"/>
      <c r="I44" s="26">
        <f>SUM(D44:H44)</f>
        <v>102</v>
      </c>
      <c r="J44" s="5">
        <f t="shared" si="3"/>
        <v>1</v>
      </c>
    </row>
    <row r="45" spans="1:14" ht="18.75" customHeight="1">
      <c r="A45" s="151" t="s">
        <v>31</v>
      </c>
      <c r="B45" s="152"/>
      <c r="C45" s="153"/>
      <c r="D45" s="113"/>
      <c r="E45" s="2"/>
      <c r="F45" s="2">
        <v>34</v>
      </c>
      <c r="G45" s="2"/>
      <c r="H45" s="40"/>
      <c r="I45" s="26">
        <f t="shared" ref="I45:I47" si="4">SUM(D45:H45)</f>
        <v>34</v>
      </c>
      <c r="J45" s="5">
        <f t="shared" si="3"/>
        <v>0</v>
      </c>
    </row>
    <row r="46" spans="1:14" ht="18.75" customHeight="1">
      <c r="A46" s="151" t="s">
        <v>42</v>
      </c>
      <c r="B46" s="152"/>
      <c r="C46" s="153"/>
      <c r="D46" s="113">
        <v>17</v>
      </c>
      <c r="E46" s="2">
        <v>17</v>
      </c>
      <c r="F46" s="2">
        <v>17</v>
      </c>
      <c r="G46" s="2"/>
      <c r="H46" s="40"/>
      <c r="I46" s="26">
        <f t="shared" si="4"/>
        <v>51</v>
      </c>
      <c r="J46" s="5">
        <f t="shared" si="3"/>
        <v>0.5</v>
      </c>
    </row>
    <row r="47" spans="1:14" ht="18.75" customHeight="1">
      <c r="A47" s="142" t="s">
        <v>69</v>
      </c>
      <c r="B47" s="143"/>
      <c r="C47" s="189"/>
      <c r="D47" s="113">
        <v>34</v>
      </c>
      <c r="E47" s="2"/>
      <c r="F47" s="2"/>
      <c r="G47" s="2"/>
      <c r="H47" s="40"/>
      <c r="I47" s="26">
        <f t="shared" si="4"/>
        <v>34</v>
      </c>
      <c r="J47" s="5">
        <f t="shared" si="3"/>
        <v>1</v>
      </c>
    </row>
    <row r="48" spans="1:14" ht="18.75" customHeight="1">
      <c r="A48" s="151" t="s">
        <v>53</v>
      </c>
      <c r="B48" s="152"/>
      <c r="C48" s="153"/>
      <c r="D48" s="113"/>
      <c r="E48" s="2"/>
      <c r="F48" s="2"/>
      <c r="G48" s="2">
        <v>17</v>
      </c>
      <c r="H48" s="40"/>
      <c r="I48" s="26">
        <f t="shared" ref="I48:I51" si="5">SUM(E48:H48)</f>
        <v>17</v>
      </c>
      <c r="J48" s="5">
        <f t="shared" si="3"/>
        <v>0</v>
      </c>
    </row>
    <row r="49" spans="1:14" ht="18.75" customHeight="1">
      <c r="A49" s="151" t="s">
        <v>47</v>
      </c>
      <c r="B49" s="152"/>
      <c r="C49" s="153"/>
      <c r="D49" s="113"/>
      <c r="E49" s="2"/>
      <c r="F49" s="2"/>
      <c r="G49" s="2"/>
      <c r="H49" s="40">
        <v>17</v>
      </c>
      <c r="I49" s="26">
        <f t="shared" si="5"/>
        <v>17</v>
      </c>
      <c r="J49" s="5">
        <f t="shared" si="3"/>
        <v>0</v>
      </c>
    </row>
    <row r="50" spans="1:14" ht="18.75" customHeight="1">
      <c r="A50" s="151" t="s">
        <v>67</v>
      </c>
      <c r="B50" s="152"/>
      <c r="C50" s="153"/>
      <c r="D50" s="113"/>
      <c r="E50" s="2"/>
      <c r="F50" s="2"/>
      <c r="G50" s="2">
        <v>17</v>
      </c>
      <c r="H50" s="40"/>
      <c r="I50" s="26">
        <f t="shared" si="5"/>
        <v>17</v>
      </c>
      <c r="J50" s="5">
        <f t="shared" si="3"/>
        <v>0</v>
      </c>
    </row>
    <row r="51" spans="1:14" ht="18.75" customHeight="1">
      <c r="A51" s="151" t="s">
        <v>76</v>
      </c>
      <c r="B51" s="152"/>
      <c r="C51" s="153"/>
      <c r="D51" s="113"/>
      <c r="E51" s="2"/>
      <c r="F51" s="2"/>
      <c r="G51" s="2">
        <v>34</v>
      </c>
      <c r="H51" s="40">
        <v>34</v>
      </c>
      <c r="I51" s="26">
        <f t="shared" si="5"/>
        <v>68</v>
      </c>
      <c r="J51" s="5">
        <f t="shared" si="3"/>
        <v>0</v>
      </c>
    </row>
    <row r="52" spans="1:14" ht="18.75" customHeight="1">
      <c r="A52" s="151" t="s">
        <v>85</v>
      </c>
      <c r="B52" s="152"/>
      <c r="C52" s="153"/>
      <c r="D52" s="113"/>
      <c r="E52" s="2">
        <v>34</v>
      </c>
      <c r="F52" s="2"/>
      <c r="G52" s="2"/>
      <c r="H52" s="40"/>
      <c r="I52" s="26">
        <f t="shared" ref="I52" si="6">SUM(E52:H52)</f>
        <v>34</v>
      </c>
      <c r="J52" s="5">
        <f t="shared" si="3"/>
        <v>0</v>
      </c>
    </row>
    <row r="53" spans="1:14" ht="18.75" customHeight="1">
      <c r="A53" s="151" t="s">
        <v>93</v>
      </c>
      <c r="B53" s="152"/>
      <c r="C53" s="153"/>
      <c r="D53" s="113"/>
      <c r="E53" s="2"/>
      <c r="F53" s="2"/>
      <c r="G53" s="2"/>
      <c r="H53" s="3">
        <v>34</v>
      </c>
      <c r="I53" s="4">
        <f t="shared" ref="I53" si="7">SUM(D53:H53)</f>
        <v>34</v>
      </c>
      <c r="J53" s="5">
        <f t="shared" si="3"/>
        <v>0</v>
      </c>
    </row>
    <row r="54" spans="1:14" ht="18.75" customHeight="1">
      <c r="A54" s="228" t="s">
        <v>43</v>
      </c>
      <c r="B54" s="229"/>
      <c r="C54" s="230"/>
      <c r="D54" s="113"/>
      <c r="E54" s="2"/>
      <c r="F54" s="2"/>
      <c r="G54" s="2"/>
      <c r="H54" s="40"/>
      <c r="I54" s="26"/>
      <c r="J54" s="5">
        <f t="shared" si="3"/>
        <v>0</v>
      </c>
    </row>
    <row r="55" spans="1:14" ht="18.75" customHeight="1">
      <c r="A55" s="142" t="s">
        <v>62</v>
      </c>
      <c r="B55" s="143"/>
      <c r="C55" s="189"/>
      <c r="D55" s="113"/>
      <c r="E55" s="2">
        <v>34</v>
      </c>
      <c r="F55" s="2"/>
      <c r="G55" s="2"/>
      <c r="H55" s="40"/>
      <c r="I55" s="26">
        <f>SUM(D55:H55)</f>
        <v>34</v>
      </c>
      <c r="J55" s="5">
        <f t="shared" si="3"/>
        <v>0</v>
      </c>
    </row>
    <row r="56" spans="1:14" ht="18.75" customHeight="1">
      <c r="A56" s="151" t="s">
        <v>45</v>
      </c>
      <c r="B56" s="152"/>
      <c r="C56" s="153"/>
      <c r="D56" s="113">
        <v>17</v>
      </c>
      <c r="E56" s="2">
        <v>17</v>
      </c>
      <c r="F56" s="2">
        <v>17</v>
      </c>
      <c r="G56" s="2"/>
      <c r="H56" s="40"/>
      <c r="I56" s="26">
        <f t="shared" ref="I56:I59" si="8">SUM(D56:H56)</f>
        <v>51</v>
      </c>
      <c r="J56" s="5">
        <f t="shared" si="3"/>
        <v>0.5</v>
      </c>
    </row>
    <row r="57" spans="1:14" ht="18.75" customHeight="1">
      <c r="A57" s="151" t="s">
        <v>58</v>
      </c>
      <c r="B57" s="152"/>
      <c r="C57" s="153"/>
      <c r="D57" s="63"/>
      <c r="E57" s="22"/>
      <c r="F57" s="22"/>
      <c r="G57" s="22"/>
      <c r="H57" s="42">
        <v>17</v>
      </c>
      <c r="I57" s="26">
        <f t="shared" si="8"/>
        <v>17</v>
      </c>
      <c r="J57" s="5">
        <f t="shared" si="3"/>
        <v>0</v>
      </c>
    </row>
    <row r="58" spans="1:14" ht="18.75" customHeight="1">
      <c r="A58" s="151" t="s">
        <v>48</v>
      </c>
      <c r="B58" s="152"/>
      <c r="C58" s="153"/>
      <c r="D58" s="63"/>
      <c r="E58" s="22"/>
      <c r="F58" s="22"/>
      <c r="G58" s="22"/>
      <c r="H58" s="42">
        <v>17</v>
      </c>
      <c r="I58" s="26">
        <f t="shared" si="8"/>
        <v>17</v>
      </c>
      <c r="J58" s="5">
        <f t="shared" si="3"/>
        <v>0</v>
      </c>
    </row>
    <row r="59" spans="1:14" ht="18.75" customHeight="1">
      <c r="A59" s="151" t="s">
        <v>49</v>
      </c>
      <c r="B59" s="152"/>
      <c r="C59" s="153"/>
      <c r="D59" s="63"/>
      <c r="E59" s="22"/>
      <c r="F59" s="22"/>
      <c r="G59" s="22"/>
      <c r="H59" s="42">
        <v>17</v>
      </c>
      <c r="I59" s="26">
        <f t="shared" si="8"/>
        <v>17</v>
      </c>
      <c r="J59" s="5">
        <f t="shared" si="3"/>
        <v>0</v>
      </c>
    </row>
    <row r="60" spans="1:14" ht="37.5" customHeight="1" thickBot="1">
      <c r="A60" s="128" t="s">
        <v>46</v>
      </c>
      <c r="B60" s="129"/>
      <c r="C60" s="172"/>
      <c r="D60" s="61"/>
      <c r="E60" s="36"/>
      <c r="F60" s="36"/>
      <c r="G60" s="36">
        <v>34</v>
      </c>
      <c r="H60" s="43"/>
      <c r="I60" s="44">
        <f>SUM(D60:H60)</f>
        <v>34</v>
      </c>
      <c r="J60" s="5">
        <f t="shared" si="3"/>
        <v>0</v>
      </c>
    </row>
    <row r="61" spans="1:14" ht="18.75" customHeight="1">
      <c r="A61" s="225" t="s">
        <v>32</v>
      </c>
      <c r="B61" s="226"/>
      <c r="C61" s="227"/>
      <c r="D61" s="45">
        <f t="shared" ref="D61:I61" si="9">SUM(D44:D60)+D41</f>
        <v>1054</v>
      </c>
      <c r="E61" s="45">
        <f t="shared" si="9"/>
        <v>1088</v>
      </c>
      <c r="F61" s="45">
        <f t="shared" si="9"/>
        <v>1122</v>
      </c>
      <c r="G61" s="45">
        <f t="shared" si="9"/>
        <v>1156</v>
      </c>
      <c r="H61" s="46">
        <f t="shared" si="9"/>
        <v>1224</v>
      </c>
      <c r="I61" s="47">
        <f t="shared" si="9"/>
        <v>5644</v>
      </c>
      <c r="J61" s="5">
        <f t="shared" si="3"/>
        <v>31</v>
      </c>
      <c r="K61" s="5">
        <f t="shared" ref="K61" si="10">E61/34</f>
        <v>32</v>
      </c>
      <c r="L61" s="5">
        <f t="shared" ref="L61" si="11">F61/34</f>
        <v>33</v>
      </c>
      <c r="M61" s="5">
        <f t="shared" ref="M61" si="12">G61/34</f>
        <v>34</v>
      </c>
      <c r="N61" s="5">
        <f t="shared" ref="N61" si="13">H61/34</f>
        <v>36</v>
      </c>
    </row>
    <row r="62" spans="1:14" ht="38.25" customHeight="1" thickBot="1">
      <c r="A62" s="233" t="s">
        <v>33</v>
      </c>
      <c r="B62" s="234"/>
      <c r="C62" s="235"/>
      <c r="D62" s="36">
        <f>D61/34</f>
        <v>31</v>
      </c>
      <c r="E62" s="36">
        <f>E61/34</f>
        <v>32</v>
      </c>
      <c r="F62" s="22">
        <f>F61/34</f>
        <v>33</v>
      </c>
      <c r="G62" s="22">
        <f t="shared" ref="G62:H62" si="14">G61/34</f>
        <v>34</v>
      </c>
      <c r="H62" s="42">
        <f t="shared" si="14"/>
        <v>36</v>
      </c>
      <c r="I62" s="28"/>
      <c r="J62" s="5">
        <f t="shared" si="3"/>
        <v>0.91176470588235292</v>
      </c>
    </row>
    <row r="63" spans="1:14" ht="19.5" customHeight="1" thickBot="1">
      <c r="A63" s="144" t="s">
        <v>34</v>
      </c>
      <c r="B63" s="145"/>
      <c r="C63" s="145"/>
      <c r="D63" s="111"/>
      <c r="E63" s="29"/>
      <c r="F63" s="29"/>
      <c r="G63" s="29"/>
      <c r="H63" s="30"/>
      <c r="I63" s="30">
        <f>I61</f>
        <v>5644</v>
      </c>
    </row>
    <row r="64" spans="1:14" ht="19.5" customHeight="1" thickBot="1">
      <c r="A64" s="144" t="s">
        <v>77</v>
      </c>
      <c r="B64" s="145"/>
      <c r="C64" s="145"/>
      <c r="D64" s="30">
        <f t="shared" ref="D64:H64" si="15">D61</f>
        <v>1054</v>
      </c>
      <c r="E64" s="30">
        <f t="shared" si="15"/>
        <v>1088</v>
      </c>
      <c r="F64" s="30">
        <f t="shared" si="15"/>
        <v>1122</v>
      </c>
      <c r="G64" s="30">
        <f t="shared" si="15"/>
        <v>1156</v>
      </c>
      <c r="H64" s="30">
        <f t="shared" si="15"/>
        <v>1224</v>
      </c>
      <c r="I64" s="30">
        <f>I61</f>
        <v>5644</v>
      </c>
    </row>
    <row r="65" spans="1:8">
      <c r="A65" s="6"/>
      <c r="B65" s="6"/>
      <c r="C65" s="6"/>
      <c r="D65" s="6"/>
    </row>
    <row r="66" spans="1:8">
      <c r="A66" s="31" t="s">
        <v>50</v>
      </c>
      <c r="B66" s="6"/>
      <c r="C66" s="6"/>
      <c r="D66" s="5">
        <f>SUM(D43:D60)</f>
        <v>102</v>
      </c>
      <c r="E66" s="5">
        <f>SUM(E43:E60)</f>
        <v>136</v>
      </c>
      <c r="F66" s="5">
        <f>SUM(F43:F60)</f>
        <v>102</v>
      </c>
      <c r="G66" s="5">
        <f>SUM(G43:G60)</f>
        <v>102</v>
      </c>
      <c r="H66" s="5">
        <v>136</v>
      </c>
    </row>
    <row r="67" spans="1:8">
      <c r="A67" s="6" t="s">
        <v>51</v>
      </c>
      <c r="B67" s="6"/>
      <c r="C67" s="6"/>
      <c r="D67" s="5">
        <f>D66/34</f>
        <v>3</v>
      </c>
      <c r="E67" s="5">
        <f>E66/34</f>
        <v>4</v>
      </c>
      <c r="F67" s="5">
        <f>F66/34</f>
        <v>3</v>
      </c>
      <c r="G67" s="5">
        <f t="shared" ref="G67:H67" si="16">G66/34</f>
        <v>3</v>
      </c>
      <c r="H67" s="5">
        <f t="shared" si="16"/>
        <v>4</v>
      </c>
    </row>
    <row r="68" spans="1:8">
      <c r="A68" s="6"/>
      <c r="B68" s="6"/>
      <c r="C68" s="6"/>
    </row>
    <row r="69" spans="1:8">
      <c r="A69" s="6" t="s">
        <v>52</v>
      </c>
      <c r="B69" s="6"/>
      <c r="C69" s="6"/>
      <c r="D69" s="5">
        <f>D41/34</f>
        <v>28</v>
      </c>
      <c r="E69" s="5">
        <f>E41/34</f>
        <v>28</v>
      </c>
      <c r="F69" s="5">
        <f>F41/34</f>
        <v>30</v>
      </c>
      <c r="G69" s="5">
        <f t="shared" ref="G69:H69" si="17">G41/34</f>
        <v>31</v>
      </c>
      <c r="H69" s="5">
        <f t="shared" si="17"/>
        <v>32</v>
      </c>
    </row>
    <row r="70" spans="1:8">
      <c r="A70" s="6"/>
      <c r="B70" s="6"/>
      <c r="C70" s="6"/>
      <c r="D70" s="6"/>
    </row>
    <row r="71" spans="1:8">
      <c r="A71" s="6"/>
      <c r="B71" s="6"/>
      <c r="C71" s="6"/>
      <c r="D71" s="6"/>
    </row>
  </sheetData>
  <mergeCells count="63">
    <mergeCell ref="A64:C64"/>
    <mergeCell ref="F1:I1"/>
    <mergeCell ref="F2:I2"/>
    <mergeCell ref="F3:I3"/>
    <mergeCell ref="F4:I4"/>
    <mergeCell ref="F5:I5"/>
    <mergeCell ref="I15:I17"/>
    <mergeCell ref="A15:C17"/>
    <mergeCell ref="A10:I10"/>
    <mergeCell ref="A11:I11"/>
    <mergeCell ref="A13:I13"/>
    <mergeCell ref="D15:H15"/>
    <mergeCell ref="D16:H16"/>
    <mergeCell ref="A12:I12"/>
    <mergeCell ref="A62:C62"/>
    <mergeCell ref="A63:C63"/>
    <mergeCell ref="A61:C61"/>
    <mergeCell ref="A49:C49"/>
    <mergeCell ref="A50:C50"/>
    <mergeCell ref="A48:C48"/>
    <mergeCell ref="A42:I42"/>
    <mergeCell ref="A43:C43"/>
    <mergeCell ref="A45:C45"/>
    <mergeCell ref="A46:C46"/>
    <mergeCell ref="A57:C57"/>
    <mergeCell ref="A60:C60"/>
    <mergeCell ref="A44:C44"/>
    <mergeCell ref="A54:C54"/>
    <mergeCell ref="F6:I6"/>
    <mergeCell ref="A39:C39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26:C26"/>
    <mergeCell ref="A27:C27"/>
    <mergeCell ref="A8:I8"/>
    <mergeCell ref="A9:I9"/>
    <mergeCell ref="A18:I18"/>
    <mergeCell ref="A19:C19"/>
    <mergeCell ref="A20:C20"/>
    <mergeCell ref="A21:C21"/>
    <mergeCell ref="A23:C23"/>
    <mergeCell ref="A24:C24"/>
    <mergeCell ref="A25:C25"/>
    <mergeCell ref="A22:C22"/>
    <mergeCell ref="A30:C30"/>
    <mergeCell ref="A58:C58"/>
    <mergeCell ref="A59:C59"/>
    <mergeCell ref="A56:C56"/>
    <mergeCell ref="A41:C41"/>
    <mergeCell ref="A55:C55"/>
    <mergeCell ref="A47:C47"/>
    <mergeCell ref="A51:C51"/>
    <mergeCell ref="A28:C28"/>
    <mergeCell ref="A40:C40"/>
    <mergeCell ref="A52:C52"/>
    <mergeCell ref="A53:C53"/>
  </mergeCells>
  <pageMargins left="0.94488188976377963" right="0.39370078740157483" top="0.39370078740157483" bottom="0.39370078740157483" header="0.31496062992125984" footer="0.31496062992125984"/>
  <pageSetup paperSize="9" scale="9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класс</vt:lpstr>
      <vt:lpstr>2, класс VII вид</vt:lpstr>
      <vt:lpstr>3 класс</vt:lpstr>
      <vt:lpstr>4 класс</vt:lpstr>
      <vt:lpstr>5-9 классы</vt:lpstr>
      <vt:lpstr>'1 класс'!Область_печати</vt:lpstr>
      <vt:lpstr>'2, класс VII вид'!Область_печати</vt:lpstr>
      <vt:lpstr>'3 класс'!Область_печати</vt:lpstr>
      <vt:lpstr>'4 класс'!Область_печати</vt:lpstr>
      <vt:lpstr>'5-9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Артём</cp:lastModifiedBy>
  <cp:lastPrinted>2014-09-30T05:18:25Z</cp:lastPrinted>
  <dcterms:created xsi:type="dcterms:W3CDTF">2010-09-07T04:24:39Z</dcterms:created>
  <dcterms:modified xsi:type="dcterms:W3CDTF">2014-09-30T05:18:55Z</dcterms:modified>
</cp:coreProperties>
</file>